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filterPrivacy="1"/>
  <xr:revisionPtr revIDLastSave="0" documentId="13_ncr:1_{6F5A27BD-88FB-8249-86AB-D2C1CC047CA7}" xr6:coauthVersionLast="47" xr6:coauthVersionMax="47" xr10:uidLastSave="{00000000-0000-0000-0000-000000000000}"/>
  <bookViews>
    <workbookView xWindow="-2400" yWindow="-28300" windowWidth="68800" windowHeight="28300" activeTab="4" xr2:uid="{00000000-000D-0000-FFFF-FFFF00000000}"/>
  </bookViews>
  <sheets>
    <sheet name="Name and Explanation" sheetId="3" r:id="rId1"/>
    <sheet name="Clinic for Poultry" sheetId="1" r:id="rId2"/>
    <sheet name="Dep. of Small mam, Rep, Av med." sheetId="5" r:id="rId3"/>
    <sheet name="Clinic for Swine and sm. Rum." sheetId="2" r:id="rId4"/>
    <sheet name="Clinic for Small Animals" sheetId="6" r:id="rId5"/>
    <sheet name="Clinic for Horses" sheetId="4" r:id="rId6"/>
    <sheet name="Clinic for Cattle" sheetId="7" r:id="rId7"/>
    <sheet name="Evaluation"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8" l="1"/>
  <c r="J145" i="8"/>
  <c r="K145" i="8"/>
  <c r="L145" i="8"/>
  <c r="N145" i="8"/>
  <c r="O145" i="8"/>
  <c r="P145" i="8"/>
  <c r="R145" i="8"/>
  <c r="J146" i="8"/>
  <c r="K146" i="8"/>
  <c r="L146" i="8"/>
  <c r="N146" i="8"/>
  <c r="O146" i="8"/>
  <c r="P146" i="8"/>
  <c r="R146" i="8"/>
  <c r="J147" i="8"/>
  <c r="K147" i="8"/>
  <c r="L147" i="8"/>
  <c r="N147" i="8"/>
  <c r="O147" i="8"/>
  <c r="P147" i="8"/>
  <c r="R147" i="8"/>
  <c r="J148" i="8"/>
  <c r="K148" i="8"/>
  <c r="L148" i="8"/>
  <c r="N148" i="8"/>
  <c r="O148" i="8"/>
  <c r="P148" i="8"/>
  <c r="R148" i="8"/>
  <c r="J149" i="8"/>
  <c r="K149" i="8"/>
  <c r="L149" i="8"/>
  <c r="N149" i="8"/>
  <c r="O149" i="8"/>
  <c r="P149" i="8"/>
  <c r="R149" i="8"/>
  <c r="J150" i="8"/>
  <c r="K150" i="8"/>
  <c r="L150" i="8"/>
  <c r="N150" i="8"/>
  <c r="O150" i="8"/>
  <c r="P150" i="8"/>
  <c r="R150" i="8"/>
  <c r="J151" i="8"/>
  <c r="K151" i="8"/>
  <c r="L151" i="8"/>
  <c r="N151" i="8"/>
  <c r="O151" i="8"/>
  <c r="P151" i="8"/>
  <c r="R151" i="8"/>
  <c r="J152" i="8"/>
  <c r="K152" i="8"/>
  <c r="L152" i="8"/>
  <c r="N152" i="8"/>
  <c r="O152" i="8"/>
  <c r="P152" i="8"/>
  <c r="R152" i="8"/>
  <c r="J153" i="8"/>
  <c r="K153" i="8"/>
  <c r="L153" i="8"/>
  <c r="N153" i="8"/>
  <c r="O153" i="8"/>
  <c r="P153" i="8"/>
  <c r="R153" i="8"/>
  <c r="J154" i="8"/>
  <c r="K154" i="8"/>
  <c r="L154" i="8"/>
  <c r="N154" i="8"/>
  <c r="O154" i="8"/>
  <c r="P154" i="8"/>
  <c r="R154" i="8"/>
  <c r="J155" i="8"/>
  <c r="K155" i="8"/>
  <c r="L155" i="8"/>
  <c r="N155" i="8"/>
  <c r="O155" i="8"/>
  <c r="P155" i="8"/>
  <c r="R155" i="8"/>
  <c r="J156" i="8"/>
  <c r="K156" i="8"/>
  <c r="L156" i="8"/>
  <c r="N156" i="8"/>
  <c r="O156" i="8"/>
  <c r="P156" i="8"/>
  <c r="R156" i="8"/>
  <c r="J157" i="8"/>
  <c r="K157" i="8"/>
  <c r="L157" i="8"/>
  <c r="N157" i="8"/>
  <c r="O157" i="8"/>
  <c r="P157" i="8"/>
  <c r="R157" i="8"/>
  <c r="J158" i="8"/>
  <c r="K158" i="8"/>
  <c r="L158" i="8"/>
  <c r="N158" i="8"/>
  <c r="O158" i="8"/>
  <c r="P158" i="8"/>
  <c r="R158" i="8"/>
  <c r="J159" i="8"/>
  <c r="K159" i="8"/>
  <c r="L159" i="8"/>
  <c r="N159" i="8"/>
  <c r="O159" i="8"/>
  <c r="P159" i="8"/>
  <c r="R159" i="8"/>
  <c r="J160" i="8"/>
  <c r="K160" i="8"/>
  <c r="L160" i="8"/>
  <c r="N160" i="8"/>
  <c r="O160" i="8"/>
  <c r="P160" i="8"/>
  <c r="R160" i="8"/>
  <c r="J161" i="8"/>
  <c r="K161" i="8"/>
  <c r="L161" i="8"/>
  <c r="N161" i="8"/>
  <c r="O161" i="8"/>
  <c r="P161" i="8"/>
  <c r="R161" i="8"/>
  <c r="J162" i="8"/>
  <c r="K162" i="8"/>
  <c r="L162" i="8"/>
  <c r="N162" i="8"/>
  <c r="O162" i="8"/>
  <c r="P162" i="8"/>
  <c r="R162" i="8"/>
  <c r="J163" i="8"/>
  <c r="K163" i="8"/>
  <c r="L163" i="8"/>
  <c r="N163" i="8"/>
  <c r="O163" i="8"/>
  <c r="P163" i="8"/>
  <c r="R163" i="8"/>
  <c r="J164" i="8"/>
  <c r="K164" i="8"/>
  <c r="L164" i="8"/>
  <c r="N164" i="8"/>
  <c r="O164" i="8"/>
  <c r="P164" i="8"/>
  <c r="R164" i="8"/>
  <c r="J165" i="8"/>
  <c r="K165" i="8"/>
  <c r="L165" i="8"/>
  <c r="N165" i="8"/>
  <c r="O165" i="8"/>
  <c r="P165" i="8"/>
  <c r="R165" i="8"/>
  <c r="J166" i="8"/>
  <c r="K166" i="8"/>
  <c r="L166" i="8"/>
  <c r="N166" i="8"/>
  <c r="O166" i="8"/>
  <c r="P166" i="8"/>
  <c r="R166" i="8"/>
  <c r="J167" i="8"/>
  <c r="K167" i="8"/>
  <c r="L167" i="8"/>
  <c r="R167" i="8"/>
  <c r="J168" i="8"/>
  <c r="K168" i="8"/>
  <c r="L168" i="8"/>
  <c r="R168" i="8"/>
  <c r="J169" i="8"/>
  <c r="K169" i="8"/>
  <c r="L169" i="8"/>
  <c r="R169" i="8"/>
  <c r="J170" i="8"/>
  <c r="K170" i="8"/>
  <c r="L170" i="8"/>
  <c r="R170" i="8"/>
  <c r="J171" i="8"/>
  <c r="K171" i="8"/>
  <c r="L171" i="8"/>
  <c r="J172" i="8"/>
  <c r="K172" i="8"/>
  <c r="L172" i="8"/>
  <c r="B145" i="8"/>
  <c r="C145" i="8"/>
  <c r="D145" i="8"/>
  <c r="F145" i="8"/>
  <c r="G145" i="8"/>
  <c r="B146" i="8"/>
  <c r="C146" i="8"/>
  <c r="D146" i="8"/>
  <c r="F146" i="8"/>
  <c r="G146" i="8"/>
  <c r="B147" i="8"/>
  <c r="C147" i="8"/>
  <c r="D147" i="8"/>
  <c r="F147" i="8"/>
  <c r="G147" i="8"/>
  <c r="B148" i="8"/>
  <c r="C148" i="8"/>
  <c r="D148" i="8"/>
  <c r="F148" i="8"/>
  <c r="G148" i="8"/>
  <c r="B149" i="8"/>
  <c r="C149" i="8"/>
  <c r="D149" i="8"/>
  <c r="F149" i="8"/>
  <c r="G149" i="8"/>
  <c r="B150" i="8"/>
  <c r="C150" i="8"/>
  <c r="D150" i="8"/>
  <c r="F150" i="8"/>
  <c r="G150" i="8"/>
  <c r="B151" i="8"/>
  <c r="F151" i="8"/>
  <c r="G151" i="8"/>
  <c r="B102" i="8"/>
  <c r="B103" i="8"/>
  <c r="B67" i="8"/>
  <c r="C67" i="8"/>
  <c r="D67" i="8"/>
  <c r="F67" i="8"/>
  <c r="J67" i="8"/>
  <c r="R8" i="8"/>
  <c r="R7" i="8"/>
  <c r="R6" i="8"/>
  <c r="R5" i="8"/>
  <c r="R4" i="8"/>
  <c r="E2" i="4"/>
  <c r="H173" i="8" l="1"/>
  <c r="G173" i="8"/>
  <c r="F173" i="8"/>
  <c r="H171" i="8"/>
  <c r="G171" i="8"/>
  <c r="F171" i="8"/>
  <c r="H169" i="8"/>
  <c r="G169" i="8"/>
  <c r="F169" i="8"/>
  <c r="H168" i="8"/>
  <c r="G168" i="8"/>
  <c r="F168" i="8"/>
  <c r="H164" i="8"/>
  <c r="G164" i="8"/>
  <c r="F164" i="8"/>
  <c r="H163" i="8"/>
  <c r="H154" i="8"/>
  <c r="G154" i="8"/>
  <c r="F154" i="8"/>
  <c r="F155" i="8"/>
  <c r="B130" i="8" l="1"/>
  <c r="B129" i="8"/>
  <c r="F5" i="8"/>
  <c r="F4" i="8"/>
  <c r="F128" i="8" l="1"/>
  <c r="F129" i="8"/>
  <c r="F130" i="8"/>
  <c r="F131" i="8"/>
  <c r="F132" i="8"/>
  <c r="F133" i="8"/>
  <c r="F134" i="8"/>
  <c r="F135" i="8"/>
  <c r="F136" i="8"/>
  <c r="F137" i="8"/>
  <c r="F138" i="8"/>
  <c r="F139" i="8"/>
  <c r="F140" i="8"/>
  <c r="F81" i="8"/>
  <c r="F82" i="8"/>
  <c r="F83" i="8"/>
  <c r="F84" i="8"/>
  <c r="F85" i="8"/>
  <c r="F86" i="8"/>
  <c r="F87" i="8"/>
  <c r="F88" i="8"/>
  <c r="F89" i="8"/>
  <c r="F90" i="8"/>
  <c r="F91" i="8"/>
  <c r="F92" i="8"/>
  <c r="F57" i="8"/>
  <c r="F44" i="8"/>
  <c r="F45" i="8"/>
  <c r="F46" i="8"/>
  <c r="F47" i="8"/>
  <c r="F48" i="8"/>
  <c r="F49" i="8"/>
  <c r="F50" i="8"/>
  <c r="F51" i="8"/>
  <c r="F52" i="8"/>
  <c r="F53" i="8"/>
  <c r="F54" i="8"/>
  <c r="F55" i="8"/>
  <c r="F56" i="8"/>
  <c r="F58" i="8"/>
  <c r="Z5" i="8"/>
  <c r="Z6" i="8"/>
  <c r="Z7" i="8"/>
  <c r="Z8" i="8"/>
  <c r="Z9" i="8"/>
  <c r="Z10" i="8"/>
  <c r="Z11" i="8"/>
  <c r="Z12" i="8"/>
  <c r="Z13" i="8"/>
  <c r="Z14" i="8"/>
  <c r="Z15" i="8"/>
  <c r="Z16" i="8"/>
  <c r="Z17" i="8"/>
  <c r="Z18" i="8"/>
  <c r="Z19" i="8"/>
  <c r="Z20" i="8"/>
  <c r="Z21" i="8"/>
  <c r="Z22" i="8"/>
  <c r="Z23" i="8"/>
  <c r="Z24" i="8"/>
  <c r="Z25" i="8"/>
  <c r="Z26" i="8"/>
  <c r="Z27" i="8"/>
  <c r="Z28" i="8"/>
  <c r="Z29" i="8"/>
  <c r="N68" i="8" l="1"/>
  <c r="N69" i="8"/>
  <c r="N70" i="8"/>
  <c r="N71" i="8"/>
  <c r="N72" i="8"/>
  <c r="N67" i="8"/>
  <c r="H172" i="8" l="1"/>
  <c r="G172" i="8"/>
  <c r="F172" i="8"/>
  <c r="H170" i="8"/>
  <c r="G170" i="8"/>
  <c r="F170" i="8"/>
  <c r="H167" i="8"/>
  <c r="G167" i="8"/>
  <c r="F167" i="8"/>
  <c r="H166" i="8"/>
  <c r="G166" i="8"/>
  <c r="F166" i="8"/>
  <c r="H165" i="8"/>
  <c r="G165" i="8"/>
  <c r="F165" i="8"/>
  <c r="G163" i="8"/>
  <c r="F163" i="8"/>
  <c r="H162" i="8"/>
  <c r="G162" i="8"/>
  <c r="F162" i="8"/>
  <c r="H161" i="8"/>
  <c r="G161" i="8"/>
  <c r="F161" i="8"/>
  <c r="H160" i="8"/>
  <c r="G160" i="8"/>
  <c r="F160" i="8"/>
  <c r="H159" i="8"/>
  <c r="G159" i="8"/>
  <c r="F159" i="8"/>
  <c r="H158" i="8"/>
  <c r="G158" i="8"/>
  <c r="F158" i="8"/>
  <c r="H157" i="8"/>
  <c r="G157" i="8"/>
  <c r="F157" i="8"/>
  <c r="H156" i="8"/>
  <c r="G156" i="8"/>
  <c r="F156" i="8"/>
  <c r="H155" i="8"/>
  <c r="G155" i="8"/>
  <c r="H153" i="8"/>
  <c r="G153" i="8"/>
  <c r="F153" i="8"/>
  <c r="H152" i="8"/>
  <c r="G152" i="8"/>
  <c r="F152" i="8"/>
  <c r="H151" i="8"/>
  <c r="H150" i="8"/>
  <c r="H149" i="8"/>
  <c r="H148" i="8"/>
  <c r="H147" i="8"/>
  <c r="H146" i="8"/>
  <c r="H145" i="8"/>
  <c r="F116" i="8" l="1"/>
  <c r="F117" i="8"/>
  <c r="F118" i="8"/>
  <c r="F119" i="8"/>
  <c r="F120" i="8"/>
  <c r="F121" i="8"/>
  <c r="F122" i="8"/>
  <c r="F123" i="8"/>
  <c r="F124" i="8"/>
  <c r="F125" i="8"/>
  <c r="F126" i="8"/>
  <c r="F127" i="8"/>
  <c r="F115" i="8"/>
  <c r="D129" i="8"/>
  <c r="C129" i="8"/>
  <c r="D128" i="8"/>
  <c r="C128" i="8"/>
  <c r="B128" i="8"/>
  <c r="D127" i="8"/>
  <c r="C127" i="8"/>
  <c r="B127" i="8"/>
  <c r="D126" i="8"/>
  <c r="C126" i="8"/>
  <c r="B126" i="8"/>
  <c r="D125" i="8"/>
  <c r="C125" i="8"/>
  <c r="B125" i="8"/>
  <c r="D124" i="8"/>
  <c r="C124" i="8"/>
  <c r="B124" i="8"/>
  <c r="D123" i="8"/>
  <c r="C123" i="8"/>
  <c r="B123" i="8"/>
  <c r="D122" i="8"/>
  <c r="C122" i="8"/>
  <c r="B122" i="8"/>
  <c r="D121" i="8"/>
  <c r="C121" i="8"/>
  <c r="B121" i="8"/>
  <c r="D120" i="8"/>
  <c r="C120" i="8"/>
  <c r="B120" i="8"/>
  <c r="D119" i="8"/>
  <c r="C119" i="8"/>
  <c r="B119" i="8"/>
  <c r="D118" i="8"/>
  <c r="C118" i="8"/>
  <c r="B118" i="8"/>
  <c r="D117" i="8"/>
  <c r="C117" i="8"/>
  <c r="B117" i="8"/>
  <c r="D116" i="8"/>
  <c r="C116" i="8"/>
  <c r="B116" i="8"/>
  <c r="D115" i="8"/>
  <c r="C115" i="8"/>
  <c r="B115" i="8"/>
  <c r="N97" i="8"/>
  <c r="N98" i="8"/>
  <c r="N99" i="8"/>
  <c r="N96" i="8"/>
  <c r="J97" i="8"/>
  <c r="J98" i="8"/>
  <c r="J99" i="8"/>
  <c r="J96" i="8"/>
  <c r="F97" i="8"/>
  <c r="F98" i="8"/>
  <c r="F99" i="8"/>
  <c r="F100" i="8"/>
  <c r="F101" i="8"/>
  <c r="F102" i="8"/>
  <c r="F103" i="8"/>
  <c r="F104" i="8"/>
  <c r="F105" i="8"/>
  <c r="F106" i="8"/>
  <c r="F107" i="8"/>
  <c r="F108" i="8"/>
  <c r="F109" i="8"/>
  <c r="F110" i="8"/>
  <c r="F96" i="8"/>
  <c r="D106" i="8"/>
  <c r="C106" i="8"/>
  <c r="B106" i="8"/>
  <c r="D105" i="8"/>
  <c r="C105" i="8"/>
  <c r="B105" i="8"/>
  <c r="D103" i="8"/>
  <c r="C103" i="8"/>
  <c r="D102" i="8"/>
  <c r="C102" i="8"/>
  <c r="D100" i="8"/>
  <c r="C100" i="8"/>
  <c r="B100" i="8"/>
  <c r="D99" i="8"/>
  <c r="C99" i="8"/>
  <c r="B99" i="8"/>
  <c r="D98" i="8"/>
  <c r="C98" i="8"/>
  <c r="B98" i="8"/>
  <c r="D97" i="8"/>
  <c r="C97" i="8"/>
  <c r="B97" i="8"/>
  <c r="D96" i="8"/>
  <c r="C96" i="8"/>
  <c r="B96" i="8"/>
  <c r="J68" i="8"/>
  <c r="J69" i="8"/>
  <c r="J70" i="8"/>
  <c r="J71" i="8"/>
  <c r="J72" i="8"/>
  <c r="J73" i="8"/>
  <c r="J74" i="8"/>
  <c r="J75" i="8"/>
  <c r="J76" i="8"/>
  <c r="J77" i="8"/>
  <c r="J78" i="8"/>
  <c r="J79" i="8"/>
  <c r="J80" i="8"/>
  <c r="J81" i="8"/>
  <c r="J82" i="8"/>
  <c r="J83" i="8"/>
  <c r="J84" i="8"/>
  <c r="J85" i="8"/>
  <c r="J86" i="8"/>
  <c r="J87" i="8"/>
  <c r="J88" i="8"/>
  <c r="J89" i="8"/>
  <c r="J90" i="8"/>
  <c r="J91" i="8"/>
  <c r="F68" i="8"/>
  <c r="F69" i="8"/>
  <c r="F70" i="8"/>
  <c r="F71" i="8"/>
  <c r="F72" i="8"/>
  <c r="F73" i="8"/>
  <c r="F74" i="8"/>
  <c r="F75" i="8"/>
  <c r="F76" i="8"/>
  <c r="F77" i="8"/>
  <c r="F78" i="8"/>
  <c r="F79" i="8"/>
  <c r="F80" i="8"/>
  <c r="D87" i="8"/>
  <c r="C87" i="8"/>
  <c r="B87" i="8"/>
  <c r="D86" i="8"/>
  <c r="C86" i="8"/>
  <c r="B86" i="8"/>
  <c r="D85" i="8"/>
  <c r="C85" i="8"/>
  <c r="B85" i="8"/>
  <c r="D84" i="8"/>
  <c r="C84" i="8"/>
  <c r="B84" i="8"/>
  <c r="D83" i="8"/>
  <c r="C83" i="8"/>
  <c r="B83" i="8"/>
  <c r="D82" i="8"/>
  <c r="C82" i="8"/>
  <c r="B82" i="8"/>
  <c r="D81" i="8"/>
  <c r="C81" i="8"/>
  <c r="B81" i="8"/>
  <c r="D80" i="8"/>
  <c r="C80" i="8"/>
  <c r="B80" i="8"/>
  <c r="D78" i="8"/>
  <c r="C78" i="8"/>
  <c r="B78" i="8"/>
  <c r="D77" i="8"/>
  <c r="C77" i="8"/>
  <c r="B77" i="8"/>
  <c r="D76" i="8"/>
  <c r="C76" i="8"/>
  <c r="B76" i="8"/>
  <c r="D75" i="8"/>
  <c r="C75" i="8"/>
  <c r="B75" i="8"/>
  <c r="D74" i="8"/>
  <c r="C74" i="8"/>
  <c r="B74" i="8"/>
  <c r="D73" i="8"/>
  <c r="C73" i="8"/>
  <c r="B73" i="8"/>
  <c r="D72" i="8"/>
  <c r="C72" i="8"/>
  <c r="B72" i="8"/>
  <c r="D71" i="8"/>
  <c r="C71" i="8"/>
  <c r="B71" i="8"/>
  <c r="D70" i="8"/>
  <c r="C70" i="8"/>
  <c r="B70" i="8"/>
  <c r="D69" i="8"/>
  <c r="C69" i="8"/>
  <c r="B69" i="8"/>
  <c r="D68" i="8"/>
  <c r="C68" i="8"/>
  <c r="B68" i="8"/>
  <c r="B33" i="8"/>
  <c r="E5" i="6"/>
  <c r="D5" i="6"/>
  <c r="C5" i="6"/>
  <c r="J65" i="8" l="1"/>
  <c r="N113" i="8"/>
  <c r="F65" i="8"/>
  <c r="J113" i="8"/>
  <c r="N65" i="8"/>
  <c r="F94" i="8"/>
  <c r="F113" i="8"/>
  <c r="N94" i="8"/>
  <c r="J94" i="8"/>
  <c r="F142" i="8"/>
  <c r="J142" i="8"/>
  <c r="N142" i="8"/>
  <c r="C3" i="6"/>
  <c r="C2" i="6"/>
  <c r="J59" i="8" l="1"/>
  <c r="J58" i="8"/>
  <c r="J57" i="8"/>
  <c r="J56" i="8"/>
  <c r="J55" i="8"/>
  <c r="J54" i="8"/>
  <c r="J53" i="8"/>
  <c r="J52" i="8"/>
  <c r="J51" i="8"/>
  <c r="J50" i="8"/>
  <c r="J49" i="8"/>
  <c r="J48" i="8"/>
  <c r="J47" i="8"/>
  <c r="J46" i="8"/>
  <c r="J45" i="8"/>
  <c r="AK6" i="8"/>
  <c r="AK7" i="8"/>
  <c r="AK8" i="8"/>
  <c r="AK9" i="8"/>
  <c r="AK10" i="8"/>
  <c r="AK11" i="8"/>
  <c r="AK12" i="8"/>
  <c r="AK5" i="8"/>
  <c r="Z4" i="8"/>
  <c r="O9" i="8"/>
  <c r="P9" i="8"/>
  <c r="O10" i="8"/>
  <c r="P10" i="8"/>
  <c r="O11" i="8"/>
  <c r="P11" i="8"/>
  <c r="O12" i="8"/>
  <c r="P12" i="8"/>
  <c r="O13" i="8"/>
  <c r="P13" i="8"/>
  <c r="N9" i="8"/>
  <c r="N10" i="8"/>
  <c r="N11" i="8"/>
  <c r="N12" i="8"/>
  <c r="N13" i="8"/>
  <c r="N8" i="8"/>
  <c r="N4" i="8"/>
  <c r="AL5" i="8" l="1"/>
  <c r="J34" i="8"/>
  <c r="J35" i="8"/>
  <c r="J36" i="8"/>
  <c r="J37" i="8"/>
  <c r="J38" i="8"/>
  <c r="J39" i="8"/>
  <c r="J40" i="8"/>
  <c r="J41" i="8"/>
  <c r="J42" i="8"/>
  <c r="J43" i="8"/>
  <c r="J44" i="8"/>
  <c r="J33" i="8"/>
  <c r="F34" i="8" l="1"/>
  <c r="F35" i="8"/>
  <c r="F36" i="8"/>
  <c r="F37" i="8"/>
  <c r="F38" i="8"/>
  <c r="F39" i="8"/>
  <c r="F40" i="8"/>
  <c r="F41" i="8"/>
  <c r="F42" i="8"/>
  <c r="F43" i="8"/>
  <c r="F33" i="8"/>
  <c r="D57" i="8"/>
  <c r="D56" i="8"/>
  <c r="D55" i="8"/>
  <c r="D54" i="8"/>
  <c r="D53" i="8"/>
  <c r="D52" i="8"/>
  <c r="D51" i="8"/>
  <c r="D50" i="8"/>
  <c r="D49" i="8"/>
  <c r="D48" i="8"/>
  <c r="D47" i="8"/>
  <c r="D46" i="8"/>
  <c r="D45" i="8"/>
  <c r="D43" i="8"/>
  <c r="D42" i="8"/>
  <c r="D41" i="8"/>
  <c r="D40" i="8"/>
  <c r="D39" i="8"/>
  <c r="D38" i="8"/>
  <c r="D37" i="8"/>
  <c r="D36" i="8"/>
  <c r="D35" i="8"/>
  <c r="D34" i="8"/>
  <c r="D33" i="8"/>
  <c r="C57" i="8"/>
  <c r="C56" i="8"/>
  <c r="C55" i="8"/>
  <c r="C54" i="8"/>
  <c r="C53" i="8"/>
  <c r="C52" i="8"/>
  <c r="C51" i="8"/>
  <c r="C50" i="8"/>
  <c r="C49" i="8"/>
  <c r="C48" i="8"/>
  <c r="C47" i="8"/>
  <c r="C46" i="8"/>
  <c r="C45" i="8"/>
  <c r="C43" i="8"/>
  <c r="C42" i="8"/>
  <c r="C41" i="8"/>
  <c r="C40" i="8"/>
  <c r="C39" i="8"/>
  <c r="C38" i="8"/>
  <c r="C37" i="8"/>
  <c r="C36" i="8"/>
  <c r="C35" i="8"/>
  <c r="C34" i="8"/>
  <c r="C33" i="8"/>
  <c r="B57" i="8"/>
  <c r="B56" i="8"/>
  <c r="B55" i="8"/>
  <c r="B54" i="8"/>
  <c r="B53" i="8"/>
  <c r="B52" i="8"/>
  <c r="B51" i="8"/>
  <c r="B50" i="8"/>
  <c r="B49" i="8"/>
  <c r="B48" i="8"/>
  <c r="B47" i="8"/>
  <c r="B46" i="8"/>
  <c r="B45" i="8"/>
  <c r="B43" i="8"/>
  <c r="B42" i="8"/>
  <c r="B41" i="8"/>
  <c r="B40" i="8"/>
  <c r="B39" i="8"/>
  <c r="B38" i="8"/>
  <c r="B37" i="8"/>
  <c r="B36" i="8"/>
  <c r="B35" i="8"/>
  <c r="B34" i="8"/>
  <c r="V4" i="8"/>
  <c r="AD5" i="8"/>
  <c r="AD6" i="8"/>
  <c r="AD7" i="8"/>
  <c r="AD8" i="8"/>
  <c r="AD9" i="8"/>
  <c r="AD10" i="8"/>
  <c r="AD11" i="8"/>
  <c r="AD12" i="8"/>
  <c r="AD13" i="8"/>
  <c r="AD14" i="8"/>
  <c r="AD15" i="8"/>
  <c r="AD16" i="8"/>
  <c r="AD17" i="8"/>
  <c r="AD18" i="8"/>
  <c r="AD19" i="8"/>
  <c r="AD20" i="8"/>
  <c r="AD4" i="8"/>
  <c r="F31" i="8" l="1"/>
  <c r="N31" i="8"/>
  <c r="J31" i="8"/>
  <c r="X28" i="8"/>
  <c r="W28" i="8"/>
  <c r="V28" i="8"/>
  <c r="X27" i="8"/>
  <c r="W27" i="8"/>
  <c r="V27" i="8"/>
  <c r="X26" i="8"/>
  <c r="W26" i="8"/>
  <c r="V26" i="8"/>
  <c r="X25" i="8"/>
  <c r="W25" i="8"/>
  <c r="V25" i="8"/>
  <c r="X24" i="8"/>
  <c r="W24" i="8"/>
  <c r="V24" i="8"/>
  <c r="X23" i="8"/>
  <c r="W23" i="8"/>
  <c r="V23" i="8"/>
  <c r="X22" i="8"/>
  <c r="W22" i="8"/>
  <c r="V22" i="8"/>
  <c r="X21" i="8"/>
  <c r="W21" i="8"/>
  <c r="V21" i="8"/>
  <c r="X20" i="8"/>
  <c r="W20" i="8"/>
  <c r="V20" i="8"/>
  <c r="X19" i="8"/>
  <c r="W19" i="8"/>
  <c r="V19" i="8"/>
  <c r="X18" i="8"/>
  <c r="W18" i="8"/>
  <c r="V18" i="8"/>
  <c r="X17" i="8"/>
  <c r="W17" i="8"/>
  <c r="V17" i="8"/>
  <c r="X16" i="8"/>
  <c r="W16" i="8"/>
  <c r="V16" i="8"/>
  <c r="X15" i="8"/>
  <c r="W15" i="8"/>
  <c r="V15" i="8"/>
  <c r="X14" i="8"/>
  <c r="W14" i="8"/>
  <c r="V14" i="8"/>
  <c r="X13" i="8"/>
  <c r="W13" i="8"/>
  <c r="V13" i="8"/>
  <c r="X12" i="8"/>
  <c r="W12" i="8"/>
  <c r="V12" i="8"/>
  <c r="X11" i="8"/>
  <c r="W11" i="8"/>
  <c r="V11" i="8"/>
  <c r="X10" i="8"/>
  <c r="W10" i="8"/>
  <c r="V10" i="8"/>
  <c r="X9" i="8"/>
  <c r="W9" i="8"/>
  <c r="V9" i="8"/>
  <c r="X8" i="8"/>
  <c r="W8" i="8"/>
  <c r="V8" i="8"/>
  <c r="X7" i="8"/>
  <c r="W7" i="8"/>
  <c r="V7" i="8"/>
  <c r="X6" i="8"/>
  <c r="W6" i="8"/>
  <c r="V6" i="8"/>
  <c r="X5" i="8"/>
  <c r="W5" i="8"/>
  <c r="X4" i="8"/>
  <c r="W4" i="8"/>
  <c r="V5" i="8"/>
  <c r="K9" i="8" l="1"/>
  <c r="J6" i="8"/>
  <c r="K6" i="8"/>
  <c r="L6" i="8"/>
  <c r="J7" i="8"/>
  <c r="K7" i="8"/>
  <c r="L7" i="8"/>
  <c r="J8" i="8"/>
  <c r="K8" i="8"/>
  <c r="L8" i="8"/>
  <c r="J9" i="8"/>
  <c r="L9" i="8"/>
  <c r="J10" i="8"/>
  <c r="K10" i="8"/>
  <c r="L10" i="8"/>
  <c r="J11" i="8"/>
  <c r="K11" i="8"/>
  <c r="L11" i="8"/>
  <c r="J12" i="8"/>
  <c r="K12" i="8"/>
  <c r="L12" i="8"/>
  <c r="J13" i="8"/>
  <c r="K13" i="8"/>
  <c r="L13" i="8"/>
  <c r="J14" i="8"/>
  <c r="K14" i="8"/>
  <c r="L14" i="8"/>
  <c r="J5" i="8"/>
  <c r="K5" i="8"/>
  <c r="L5" i="8"/>
  <c r="L4" i="8"/>
  <c r="K4" i="8"/>
  <c r="J4" i="8"/>
  <c r="G10" i="8"/>
  <c r="F10" i="8"/>
  <c r="H9" i="8"/>
  <c r="G9" i="8"/>
  <c r="F9" i="8"/>
  <c r="H8" i="8"/>
  <c r="G8" i="8"/>
  <c r="F8" i="8"/>
  <c r="H7" i="8"/>
  <c r="G7" i="8"/>
  <c r="F7" i="8"/>
  <c r="H6" i="8"/>
  <c r="G6" i="8"/>
  <c r="F6" i="8"/>
  <c r="H5" i="8"/>
  <c r="G5" i="8"/>
  <c r="H4" i="8"/>
  <c r="G4" i="8"/>
  <c r="H10" i="8"/>
  <c r="D10" i="8"/>
  <c r="C10" i="8"/>
  <c r="B10" i="8"/>
  <c r="D9" i="8"/>
  <c r="C9" i="8"/>
  <c r="B9" i="8"/>
  <c r="D8" i="8"/>
  <c r="C8" i="8"/>
  <c r="B8" i="8"/>
  <c r="D7" i="8"/>
  <c r="C7" i="8"/>
  <c r="B7" i="8"/>
  <c r="D6" i="8"/>
  <c r="C6" i="8"/>
  <c r="B6" i="8"/>
  <c r="D5" i="8"/>
  <c r="C5" i="8"/>
  <c r="B5" i="8"/>
  <c r="D4" i="8"/>
  <c r="C4" i="8"/>
  <c r="B4" i="8"/>
  <c r="P8" i="8"/>
  <c r="P6" i="8"/>
  <c r="P7" i="8"/>
  <c r="P4" i="8"/>
  <c r="O5" i="8"/>
  <c r="O6" i="8"/>
  <c r="O7" i="8"/>
  <c r="O8" i="8"/>
  <c r="O4" i="8"/>
  <c r="N5" i="8"/>
  <c r="N6" i="8"/>
  <c r="N7" i="8"/>
  <c r="F1" i="8" l="1"/>
  <c r="N1" i="8"/>
  <c r="J1" i="8"/>
  <c r="C3" i="7"/>
  <c r="C2" i="7"/>
  <c r="M2" i="5" l="1"/>
  <c r="B2" i="5"/>
  <c r="K2" i="4"/>
  <c r="B2" i="4"/>
  <c r="T2" i="2"/>
  <c r="G2" i="2"/>
  <c r="B2" i="2"/>
  <c r="L2" i="1"/>
  <c r="I2" i="1"/>
  <c r="B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00000000-0006-0000-0000-000001000000}">
      <text>
        <r>
          <rPr>
            <b/>
            <sz val="9"/>
            <color indexed="81"/>
            <rFont val="Segoe UI"/>
            <family val="2"/>
          </rPr>
          <t>Autor:</t>
        </r>
        <r>
          <rPr>
            <sz val="9"/>
            <color indexed="81"/>
            <rFont val="Segoe UI"/>
            <family val="2"/>
          </rPr>
          <t xml:space="preserve">
Das Matrikel sind die letzten zwei Ziffern des Jahres, in dem man das Studium begonnen hat. Studierende, die in 2023 im ersten Semester sind, haben z.B. das Matrikel "23". Führt man das Studium regulär durch, bleibt es das gesamte Studium über gleich.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4" authorId="0" shapeId="0" xr:uid="{00000000-0006-0000-0200-000001000000}">
      <text>
        <r>
          <rPr>
            <b/>
            <sz val="9"/>
            <color indexed="81"/>
            <rFont val="Segoe UI"/>
            <family val="2"/>
          </rPr>
          <t>Autor:</t>
        </r>
        <r>
          <rPr>
            <sz val="9"/>
            <color indexed="81"/>
            <rFont val="Segoe UI"/>
            <family val="2"/>
          </rPr>
          <t xml:space="preserve">
Zier- und Wildvogelquoten können auf dem Tabellenblat der Klinik für Geflügel eingetragen werden.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00000000-0006-0000-0500-000001000000}">
      <text>
        <r>
          <rPr>
            <b/>
            <sz val="9"/>
            <color indexed="81"/>
            <rFont val="Segoe UI"/>
            <family val="2"/>
          </rPr>
          <t>Autor:</t>
        </r>
        <r>
          <rPr>
            <sz val="9"/>
            <color indexed="81"/>
            <rFont val="Segoe UI"/>
            <family val="2"/>
          </rPr>
          <t xml:space="preserve">
TT.MM.JJJJ</t>
        </r>
      </text>
    </comment>
    <comment ref="B4" authorId="0" shapeId="0" xr:uid="{00000000-0006-0000-0500-000002000000}">
      <text>
        <r>
          <rPr>
            <b/>
            <sz val="9"/>
            <color indexed="81"/>
            <rFont val="Segoe UI"/>
            <family val="2"/>
          </rPr>
          <t>Autor:</t>
        </r>
        <r>
          <rPr>
            <sz val="9"/>
            <color indexed="81"/>
            <rFont val="Segoe UI"/>
            <family val="2"/>
          </rPr>
          <t xml:space="preserve">
T/000000</t>
        </r>
      </text>
    </comment>
    <comment ref="F4" authorId="0" shapeId="0" xr:uid="{00000000-0006-0000-0500-000003000000}">
      <text>
        <r>
          <rPr>
            <b/>
            <sz val="9"/>
            <color indexed="81"/>
            <rFont val="Segoe UI"/>
            <family val="2"/>
          </rPr>
          <t>Autor:</t>
        </r>
        <r>
          <rPr>
            <sz val="9"/>
            <color indexed="81"/>
            <rFont val="Segoe UI"/>
            <family val="2"/>
          </rPr>
          <t xml:space="preserve">
Z: zugeschaut
A: assistiert
S: selbstständig</t>
        </r>
      </text>
    </comment>
    <comment ref="O4" authorId="0" shapeId="0" xr:uid="{00000000-0006-0000-0500-000004000000}">
      <text>
        <r>
          <rPr>
            <b/>
            <sz val="9"/>
            <color indexed="81"/>
            <rFont val="Segoe UI"/>
            <family val="2"/>
          </rPr>
          <t>Autor:</t>
        </r>
        <r>
          <rPr>
            <sz val="9"/>
            <color indexed="81"/>
            <rFont val="Segoe UI"/>
            <family val="2"/>
          </rPr>
          <t xml:space="preserve">
Z: zugeschaut
A: assistiert
S: selbstständig
Anderer Eingriff: Freitext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R4" authorId="0" shapeId="0" xr:uid="{00000000-0006-0000-0700-000001000000}">
      <text>
        <r>
          <rPr>
            <b/>
            <sz val="9"/>
            <color indexed="81"/>
            <rFont val="Segoe UI"/>
            <family val="2"/>
          </rPr>
          <t>Autor:</t>
        </r>
        <r>
          <rPr>
            <sz val="9"/>
            <color indexed="81"/>
            <rFont val="Segoe UI"/>
            <family val="2"/>
          </rPr>
          <t xml:space="preserve">
Autor:
grau hinterlegte Bereiche sind eine erneute Darstellung von Punkten, die bereits vorher dargestellt wurden und dienen nur zur zusätzlichen Übersicht und Orientierung bei Rückmeldungen an die Studierenden. 
</t>
        </r>
      </text>
    </comment>
    <comment ref="Z4" authorId="0" shapeId="0" xr:uid="{00000000-0006-0000-0700-000002000000}">
      <text>
        <r>
          <rPr>
            <b/>
            <sz val="9"/>
            <color indexed="81"/>
            <rFont val="Segoe UI"/>
            <family val="2"/>
          </rPr>
          <t>Autor:</t>
        </r>
        <r>
          <rPr>
            <sz val="9"/>
            <color indexed="81"/>
            <rFont val="Segoe UI"/>
            <family val="2"/>
          </rPr>
          <t xml:space="preserve">
grau hinterlegte Bereiche sind eine erneute Darstellung von Punkten, die bereits vorher dargestellt wurden und dienen nur zur zusätzlichen Übersicht und Orientierung bei Rückmeldungen an die Studierenden. 
</t>
        </r>
      </text>
    </comment>
    <comment ref="AD4" authorId="0" shapeId="0" xr:uid="{00000000-0006-0000-0700-000003000000}">
      <text>
        <r>
          <rPr>
            <b/>
            <sz val="9"/>
            <color indexed="81"/>
            <rFont val="Segoe UI"/>
            <family val="2"/>
          </rPr>
          <t>Autor:</t>
        </r>
        <r>
          <rPr>
            <sz val="9"/>
            <color indexed="81"/>
            <rFont val="Segoe UI"/>
            <family val="2"/>
          </rPr>
          <t xml:space="preserve">
grau hinterlegte Bereiche sind eine erneute Darstellung von Punkten, die bereits vorher dargestellt wurden und dienen nur zur zusätzlichen Übersicht und Orientierung bei Rückmeldungen an die Studierenden. 
</t>
        </r>
      </text>
    </comment>
    <comment ref="F33" authorId="0" shapeId="0" xr:uid="{00000000-0006-0000-0700-000004000000}">
      <text>
        <r>
          <rPr>
            <b/>
            <sz val="9"/>
            <color indexed="81"/>
            <rFont val="Segoe UI"/>
            <family val="2"/>
          </rPr>
          <t>Autor:</t>
        </r>
        <r>
          <rPr>
            <sz val="9"/>
            <color indexed="81"/>
            <rFont val="Segoe UI"/>
            <family val="2"/>
          </rPr>
          <t xml:space="preserve">
grau hinterlegte Bereiche sind eine erneute Darstellung von Punkten, die bereits vorher dargestellt wurden und dienen nur zur zusätzlichen Übersicht und Orientierung bei Rückmeldungen an die Studierenden. 
</t>
        </r>
      </text>
    </comment>
    <comment ref="J33" authorId="0" shapeId="0" xr:uid="{00000000-0006-0000-0700-000005000000}">
      <text>
        <r>
          <rPr>
            <b/>
            <sz val="9"/>
            <color indexed="81"/>
            <rFont val="Segoe UI"/>
            <family val="2"/>
          </rPr>
          <t>Autor:</t>
        </r>
        <r>
          <rPr>
            <sz val="9"/>
            <color indexed="81"/>
            <rFont val="Segoe UI"/>
            <family val="2"/>
          </rPr>
          <t xml:space="preserve">
grau hinterlegte Bereiche sind eine erneute Darstellung von Punkten, die bereits vorher dargestellt wurden und dienen nur zur zusätzlichen Übersicht und Orientierung bei Rückmeldungen an die Studierenden. 
</t>
        </r>
      </text>
    </comment>
    <comment ref="F67" authorId="0" shapeId="0" xr:uid="{00000000-0006-0000-0700-000006000000}">
      <text>
        <r>
          <rPr>
            <b/>
            <sz val="9"/>
            <color indexed="81"/>
            <rFont val="Segoe UI"/>
            <family val="2"/>
          </rPr>
          <t>Autor:</t>
        </r>
        <r>
          <rPr>
            <sz val="9"/>
            <color indexed="81"/>
            <rFont val="Segoe UI"/>
            <family val="2"/>
          </rPr>
          <t xml:space="preserve">
grau hinterlegte Bereiche sind eine erneute Darstellung von Punkten, die bereits vorher dargestellt wurden und dienen nur zur zusätzlichen Übersicht und Orientierung bei Rückmeldungen an die Studierenden. 
</t>
        </r>
      </text>
    </comment>
    <comment ref="J67" authorId="0" shapeId="0" xr:uid="{00000000-0006-0000-0700-000007000000}">
      <text>
        <r>
          <rPr>
            <b/>
            <sz val="9"/>
            <color indexed="81"/>
            <rFont val="Segoe UI"/>
            <family val="2"/>
          </rPr>
          <t>Autor:</t>
        </r>
        <r>
          <rPr>
            <sz val="9"/>
            <color indexed="81"/>
            <rFont val="Segoe UI"/>
            <family val="2"/>
          </rPr>
          <t xml:space="preserve">
grau hinterlegte Bereiche sind eine erneute Darstellung von Punkten, die bereits vorher dargestellt wurden und dienen nur zur zusätzlichen Übersicht und Orientierung bei Rückmeldungen an die Studierenden. 
</t>
        </r>
      </text>
    </comment>
    <comment ref="N67" authorId="0" shapeId="0" xr:uid="{00000000-0006-0000-0700-000008000000}">
      <text>
        <r>
          <rPr>
            <b/>
            <sz val="9"/>
            <color indexed="81"/>
            <rFont val="Segoe UI"/>
            <family val="2"/>
          </rPr>
          <t>Autor:</t>
        </r>
        <r>
          <rPr>
            <sz val="9"/>
            <color indexed="81"/>
            <rFont val="Segoe UI"/>
            <family val="2"/>
          </rPr>
          <t xml:space="preserve">
grau hinterlegte Bereiche sind eine erneute Darstellung von Punkten, die bereits vorher dargestellt wurden und dienen nur zur zusätzlichen Übersicht und Orientierung bei Rückmeldungen an die Studierenden. 
</t>
        </r>
      </text>
    </comment>
    <comment ref="F96" authorId="0" shapeId="0" xr:uid="{00000000-0006-0000-0700-000009000000}">
      <text>
        <r>
          <rPr>
            <b/>
            <sz val="9"/>
            <color indexed="81"/>
            <rFont val="Segoe UI"/>
            <family val="2"/>
          </rPr>
          <t>Autor:</t>
        </r>
        <r>
          <rPr>
            <sz val="9"/>
            <color indexed="81"/>
            <rFont val="Segoe UI"/>
            <family val="2"/>
          </rPr>
          <t xml:space="preserve">
Autor:
grau hinterlegte Bereiche sind eine erneute Darstellung von Punkten, die bereits vorher dargestellt wurden und dienen nur zur zusätzlichen Übersicht und Orientierung bei Rückmeldungen an die Studierenden. </t>
        </r>
      </text>
    </comment>
    <comment ref="N96" authorId="0" shapeId="0" xr:uid="{00000000-0006-0000-0700-00000A000000}">
      <text>
        <r>
          <rPr>
            <b/>
            <sz val="9"/>
            <color indexed="81"/>
            <rFont val="Segoe UI"/>
            <family val="2"/>
          </rPr>
          <t>Autor:</t>
        </r>
        <r>
          <rPr>
            <sz val="9"/>
            <color indexed="81"/>
            <rFont val="Segoe UI"/>
            <family val="2"/>
          </rPr>
          <t xml:space="preserve">
Autor:
grau hinterlegte Bereiche sind eine erneute Darstellung von Punkten, die bereits vorher dargestellt wurden und dienen nur zur zusätzlichen Übersicht und Orientierung bei Rückmeldungen an die Studierenden. </t>
        </r>
      </text>
    </comment>
    <comment ref="F115" authorId="0" shapeId="0" xr:uid="{00000000-0006-0000-0700-00000B000000}">
      <text>
        <r>
          <rPr>
            <b/>
            <sz val="9"/>
            <color indexed="81"/>
            <rFont val="Segoe UI"/>
            <family val="2"/>
          </rPr>
          <t>Autor:</t>
        </r>
        <r>
          <rPr>
            <sz val="9"/>
            <color indexed="81"/>
            <rFont val="Segoe UI"/>
            <family val="2"/>
          </rPr>
          <t xml:space="preserve">
grau hinterlegte Bereiche sind eine erneute Darstellung von Punkten, die bereits vorher dargestellt wurden und dienen nur zur zusätzlichen Übersicht und Orientierung bei Rückmeldungen an die Studierenden. 
</t>
        </r>
      </text>
    </comment>
    <comment ref="R145" authorId="0" shapeId="0" xr:uid="{00000000-0006-0000-0700-00000C000000}">
      <text>
        <r>
          <rPr>
            <b/>
            <sz val="9"/>
            <color indexed="81"/>
            <rFont val="Segoe UI"/>
            <family val="2"/>
          </rPr>
          <t>Autor:</t>
        </r>
        <r>
          <rPr>
            <sz val="9"/>
            <color indexed="81"/>
            <rFont val="Segoe UI"/>
            <family val="2"/>
          </rPr>
          <t xml:space="preserve">
grau hinterlegte Bereiche sind eine erneute Darstellung von Punkten, die bereits vorher dargestellt wurden und dienen nur zur zusätzlichen Übersicht und Orientierung bei Rückmeldungen an die Studierenden. 
</t>
        </r>
      </text>
    </comment>
  </commentList>
</comments>
</file>

<file path=xl/sharedStrings.xml><?xml version="1.0" encoding="utf-8"?>
<sst xmlns="http://schemas.openxmlformats.org/spreadsheetml/2006/main" count="1246" uniqueCount="451">
  <si>
    <t>Name:</t>
  </si>
  <si>
    <t>i.m.</t>
  </si>
  <si>
    <t>s.c.</t>
  </si>
  <si>
    <t>Liquor</t>
  </si>
  <si>
    <t>BAL</t>
  </si>
  <si>
    <t>i.v.</t>
  </si>
  <si>
    <t>oral</t>
  </si>
  <si>
    <t>Freitext</t>
  </si>
  <si>
    <t>p.o.</t>
  </si>
  <si>
    <r>
      <rPr>
        <b/>
        <sz val="11"/>
        <color theme="1"/>
        <rFont val="Calibri"/>
        <family val="2"/>
        <scheme val="minor"/>
      </rPr>
      <t>Version:</t>
    </r>
    <r>
      <rPr>
        <sz val="11"/>
        <color theme="1"/>
        <rFont val="Calibri"/>
        <family val="2"/>
        <scheme val="minor"/>
      </rPr>
      <t xml:space="preserve"> 10.03.2023</t>
    </r>
  </si>
  <si>
    <t>REP</t>
  </si>
  <si>
    <t>Handling</t>
  </si>
  <si>
    <t>a</t>
  </si>
  <si>
    <t>Polyserositis</t>
  </si>
  <si>
    <t>Ascites</t>
  </si>
  <si>
    <t>Enteritis</t>
  </si>
  <si>
    <t>Routine</t>
  </si>
  <si>
    <t>Problem</t>
  </si>
  <si>
    <t>Rinderklinik</t>
  </si>
  <si>
    <t>Name</t>
  </si>
  <si>
    <t>Sectio caesarea</t>
  </si>
  <si>
    <t>z - zugesehen, a - assistiert, s - selbst durchgeführt</t>
  </si>
  <si>
    <t>Scoring</t>
  </si>
  <si>
    <t>Ileus</t>
  </si>
  <si>
    <t>DropDown-Menü</t>
  </si>
  <si>
    <t>"x"</t>
  </si>
  <si>
    <t>Hepatitis</t>
  </si>
  <si>
    <t>b</t>
  </si>
  <si>
    <t>c</t>
  </si>
  <si>
    <t>Logbuch praktische Tätigkeiten - Klinik für Kleintiere -Quote</t>
  </si>
  <si>
    <t>Semester</t>
  </si>
  <si>
    <t>Signalment</t>
  </si>
  <si>
    <t>Fachbereich</t>
  </si>
  <si>
    <t>Handling (dog-/cat-friendly)</t>
  </si>
  <si>
    <t>SOAP</t>
  </si>
  <si>
    <t>CT</t>
  </si>
  <si>
    <t>Nur Zahlen</t>
  </si>
  <si>
    <t>(TT.MM.YYYY)</t>
  </si>
  <si>
    <t>Filled out by Student:</t>
  </si>
  <si>
    <t>Registration Number:</t>
  </si>
  <si>
    <t>Year of Enrollment (last two digits)</t>
  </si>
  <si>
    <t>Planned year of PY:</t>
  </si>
  <si>
    <t>From (dd.mm.):</t>
  </si>
  <si>
    <t xml:space="preserve">To (dd.mm): </t>
  </si>
  <si>
    <t>&lt;please fill out&gt;</t>
  </si>
  <si>
    <t>Species</t>
  </si>
  <si>
    <t>Chicken (commercial)</t>
  </si>
  <si>
    <t>Chicken (breed)</t>
  </si>
  <si>
    <t>Turkey (commercial)</t>
  </si>
  <si>
    <t>Dove</t>
  </si>
  <si>
    <t>Water fowl</t>
  </si>
  <si>
    <t>Pig</t>
  </si>
  <si>
    <t>Sheep/ Goat</t>
  </si>
  <si>
    <t>New world Camelidae</t>
  </si>
  <si>
    <t>Cattle</t>
  </si>
  <si>
    <t>Horse</t>
  </si>
  <si>
    <t>Dog</t>
  </si>
  <si>
    <t>Cat</t>
  </si>
  <si>
    <t>Small mammal</t>
  </si>
  <si>
    <t>Reptile</t>
  </si>
  <si>
    <t>Other species</t>
  </si>
  <si>
    <t>Selection - Organ system</t>
  </si>
  <si>
    <t>Diagnostics and treatment</t>
  </si>
  <si>
    <t>performed</t>
  </si>
  <si>
    <t>p</t>
  </si>
  <si>
    <t>assisted</t>
  </si>
  <si>
    <t>observed</t>
  </si>
  <si>
    <t>o</t>
  </si>
  <si>
    <t>Clinic for Poultry</t>
  </si>
  <si>
    <t>Respiratory system</t>
  </si>
  <si>
    <t>Upper respiratory tract + Oral cavity</t>
  </si>
  <si>
    <t>Lower respiratory tract</t>
  </si>
  <si>
    <t>Eye</t>
  </si>
  <si>
    <t>Musculoskeletal system</t>
  </si>
  <si>
    <t>Bones</t>
  </si>
  <si>
    <t>Muscles/ tendons/ ligaments</t>
  </si>
  <si>
    <t>Joints/ tendon sheath/ synovial bursa</t>
  </si>
  <si>
    <t>Blood</t>
  </si>
  <si>
    <t>Endocrinology</t>
  </si>
  <si>
    <t>Udder</t>
  </si>
  <si>
    <t>Fodder</t>
  </si>
  <si>
    <t>Male genital tract/ Andrology</t>
  </si>
  <si>
    <t>Female genital tract/ Gynecology/ Obstetrics</t>
  </si>
  <si>
    <t>Animal husbandry</t>
  </si>
  <si>
    <t>Urinary tract</t>
  </si>
  <si>
    <t>Skin/ Fur/ Feathers</t>
  </si>
  <si>
    <t>Heart/ circulation</t>
  </si>
  <si>
    <t>Ear, Nose, throat</t>
  </si>
  <si>
    <t>Liver, metabolism</t>
  </si>
  <si>
    <t>Traumatology</t>
  </si>
  <si>
    <t>Digestion tract</t>
  </si>
  <si>
    <t>Teeth</t>
  </si>
  <si>
    <t>CNS/ nervous system</t>
  </si>
  <si>
    <t>Other</t>
  </si>
  <si>
    <t>Egg Yolk Peritonitis</t>
  </si>
  <si>
    <t>Pericarditis</t>
  </si>
  <si>
    <t>Airsacculitis</t>
  </si>
  <si>
    <t>Cannibalism/ Cloacal cannibalism</t>
  </si>
  <si>
    <t>Pododermatitis</t>
  </si>
  <si>
    <t>Neoplasia</t>
  </si>
  <si>
    <t xml:space="preserve">Parasites </t>
  </si>
  <si>
    <t>Autolysis</t>
  </si>
  <si>
    <t>Sex determination</t>
  </si>
  <si>
    <t>Age determination</t>
  </si>
  <si>
    <t>Animal well being indicators</t>
  </si>
  <si>
    <t>Wounds</t>
  </si>
  <si>
    <t>Pathology</t>
  </si>
  <si>
    <t>Reason for stock visitation</t>
  </si>
  <si>
    <t>Vaccination</t>
  </si>
  <si>
    <t>Sole swab</t>
  </si>
  <si>
    <t>Sampling</t>
  </si>
  <si>
    <t>Husbandry/ Stall examination</t>
  </si>
  <si>
    <t>Livestock examination</t>
  </si>
  <si>
    <t>Individual animal examination</t>
  </si>
  <si>
    <t>Consultation</t>
  </si>
  <si>
    <t>Anamnesis</t>
  </si>
  <si>
    <t>Evaluation of performance and mortality data</t>
  </si>
  <si>
    <t>…other</t>
  </si>
  <si>
    <t>Measures (stock visitation)</t>
  </si>
  <si>
    <t>Ornamental birds - surgical measures</t>
  </si>
  <si>
    <t>Abcess</t>
  </si>
  <si>
    <t>Abdomen surgery</t>
  </si>
  <si>
    <t>Uropygial gland surgery</t>
  </si>
  <si>
    <t>Foreign body</t>
  </si>
  <si>
    <t>Limb amputation</t>
  </si>
  <si>
    <t>Skin/bite wound</t>
  </si>
  <si>
    <t>Ingluviotomy</t>
  </si>
  <si>
    <t>Crop surgery (ingluviotomy)</t>
  </si>
  <si>
    <t>Laparotomy</t>
  </si>
  <si>
    <t>Egg binding</t>
  </si>
  <si>
    <t>Nephrectomy</t>
  </si>
  <si>
    <t>Osteosynthesis</t>
  </si>
  <si>
    <t>Prolapse</t>
  </si>
  <si>
    <t>Tail amputation</t>
  </si>
  <si>
    <t>Dissection</t>
  </si>
  <si>
    <t>Toe amputation</t>
  </si>
  <si>
    <t>Propaedeutics and medication application</t>
  </si>
  <si>
    <t>Clinical examination</t>
  </si>
  <si>
    <t>Blood sampling/ i.v. application</t>
  </si>
  <si>
    <t>Choana swab</t>
  </si>
  <si>
    <t>Cloacal swab</t>
  </si>
  <si>
    <t>i.m. application</t>
  </si>
  <si>
    <t>s.c. application</t>
  </si>
  <si>
    <t>i.p. applicaition</t>
  </si>
  <si>
    <t>Oral application via button canula</t>
  </si>
  <si>
    <t>Intradermal applicaiton</t>
  </si>
  <si>
    <t>Department of Small Mammal, Reptile and Avian Medicine and Surgery</t>
  </si>
  <si>
    <t>Feeding</t>
  </si>
  <si>
    <t>Genital tract</t>
  </si>
  <si>
    <t>Husbandry</t>
  </si>
  <si>
    <t>Skin</t>
  </si>
  <si>
    <t>ENT</t>
  </si>
  <si>
    <t>Nervous system</t>
  </si>
  <si>
    <t>Digestive system</t>
  </si>
  <si>
    <t>Selection - Surgical measures</t>
  </si>
  <si>
    <t>… other</t>
  </si>
  <si>
    <t>Manual bladder emptying</t>
  </si>
  <si>
    <t>Eye extirpation</t>
  </si>
  <si>
    <t>Kimb amputation</t>
  </si>
  <si>
    <t>Skin/ bite wound</t>
  </si>
  <si>
    <t>Castration male</t>
  </si>
  <si>
    <t>Castration female</t>
  </si>
  <si>
    <t>Jaw surgery</t>
  </si>
  <si>
    <t>Nephrektomy</t>
  </si>
  <si>
    <t>Ear operation</t>
  </si>
  <si>
    <t>Turtle shell debridement</t>
  </si>
  <si>
    <t>Ureterotomy</t>
  </si>
  <si>
    <t>Dental occlustion correction</t>
  </si>
  <si>
    <t>Tooth extraction</t>
  </si>
  <si>
    <t>Cystotomy</t>
  </si>
  <si>
    <t>Clinic for Swine and Small Ruminents</t>
  </si>
  <si>
    <t>Respiratory tract</t>
  </si>
  <si>
    <t>Circulatory system</t>
  </si>
  <si>
    <t>Muscular system</t>
  </si>
  <si>
    <t>CNS</t>
  </si>
  <si>
    <t>Genital tract male</t>
  </si>
  <si>
    <t>Genital tract female</t>
  </si>
  <si>
    <t>NW camels</t>
  </si>
  <si>
    <t>Cow</t>
  </si>
  <si>
    <t>Catheter</t>
  </si>
  <si>
    <t>Buhner suture</t>
  </si>
  <si>
    <t>Entropion</t>
  </si>
  <si>
    <t>Epidural anaesthesia</t>
  </si>
  <si>
    <t>Udder amputation</t>
  </si>
  <si>
    <t>Euthanasia</t>
  </si>
  <si>
    <t>Obstetrics</t>
  </si>
  <si>
    <t>Urinary stone surgery</t>
  </si>
  <si>
    <t>Inguinal hernia</t>
  </si>
  <si>
    <t>Umbilical hernia</t>
  </si>
  <si>
    <t>Castration</t>
  </si>
  <si>
    <t>Hoof care/ correction</t>
  </si>
  <si>
    <t>Cryptorchidism</t>
  </si>
  <si>
    <t>Abomasum surgery</t>
  </si>
  <si>
    <t>Laparotomy/ Sectio</t>
  </si>
  <si>
    <t>Nasogastric tube</t>
  </si>
  <si>
    <t>Neuplasia</t>
  </si>
  <si>
    <t>Osteosyntheses</t>
  </si>
  <si>
    <t>Prolapse (Rectum/Vagina/Uterus)</t>
  </si>
  <si>
    <t>Dental correction</t>
  </si>
  <si>
    <t>Dental extraction</t>
  </si>
  <si>
    <t>Genital tract/ Genitalia</t>
  </si>
  <si>
    <t>Endokrinology</t>
  </si>
  <si>
    <t>Dental</t>
  </si>
  <si>
    <t>Sex</t>
  </si>
  <si>
    <t>Male</t>
  </si>
  <si>
    <t>Female</t>
  </si>
  <si>
    <t>M-castrated</t>
  </si>
  <si>
    <t>F-castrated</t>
  </si>
  <si>
    <t>Imaging</t>
  </si>
  <si>
    <t>X-ray</t>
  </si>
  <si>
    <t>Sonography</t>
  </si>
  <si>
    <t>MRI</t>
  </si>
  <si>
    <t>Lab examination</t>
  </si>
  <si>
    <t>Urine</t>
  </si>
  <si>
    <t>Cerebrospinal fluid</t>
  </si>
  <si>
    <t>Field</t>
  </si>
  <si>
    <t>Anaesthesia and analgesia</t>
  </si>
  <si>
    <t>Dermatology</t>
  </si>
  <si>
    <t>Internal medicine</t>
  </si>
  <si>
    <t>Intensive care medicine</t>
  </si>
  <si>
    <t>Cardiology</t>
  </si>
  <si>
    <t>Neurology</t>
  </si>
  <si>
    <t>Ambulatory medicine</t>
  </si>
  <si>
    <t>Onkology</t>
  </si>
  <si>
    <t>Opthamlology</t>
  </si>
  <si>
    <t>Orthopedics</t>
  </si>
  <si>
    <t>Sports medicine and rehabilitation</t>
  </si>
  <si>
    <t>Behavioral medicine</t>
  </si>
  <si>
    <t>Soft tissue surgery</t>
  </si>
  <si>
    <t>Dental medicine</t>
  </si>
  <si>
    <t>Horse Clinic</t>
  </si>
  <si>
    <t>Fields</t>
  </si>
  <si>
    <t>Surgery</t>
  </si>
  <si>
    <t>Anaesthesia</t>
  </si>
  <si>
    <t>Reproduction</t>
  </si>
  <si>
    <t>Clinic for Cattle</t>
  </si>
  <si>
    <t>General</t>
  </si>
  <si>
    <t>Treatment</t>
  </si>
  <si>
    <t xml:space="preserve">Hoof trimming chute/ Septic surgery </t>
  </si>
  <si>
    <t>Aseptic surgery</t>
  </si>
  <si>
    <t>Restraint measures: Hindlimb (Tail brake/ Caching the stifle)</t>
  </si>
  <si>
    <t>Restraint measures: Head (Over/ Under grip)</t>
  </si>
  <si>
    <t>General examination cow</t>
  </si>
  <si>
    <t>General examination calf</t>
  </si>
  <si>
    <t>Organ-specific examination</t>
  </si>
  <si>
    <t>i. cist.</t>
  </si>
  <si>
    <t>p. os bolus</t>
  </si>
  <si>
    <t>p. os drench Cow</t>
  </si>
  <si>
    <t>p. nasogastric tube</t>
  </si>
  <si>
    <t>Eye ointment</t>
  </si>
  <si>
    <t>Larynx pad</t>
  </si>
  <si>
    <t>Blood sampling: tail</t>
  </si>
  <si>
    <t>Blood sampling: V. jug.</t>
  </si>
  <si>
    <t>Blood sampling: arterial</t>
  </si>
  <si>
    <t>Placement of peripheral IV catheter</t>
  </si>
  <si>
    <t>Uterus/ placental expulsion</t>
  </si>
  <si>
    <t>Moving stuck animal</t>
  </si>
  <si>
    <t>Extraction rumen fluid</t>
  </si>
  <si>
    <t>Udder examination</t>
  </si>
  <si>
    <t>Rectal examination: Cycle determination</t>
  </si>
  <si>
    <t>Vaginal examination (manual)</t>
  </si>
  <si>
    <t>Vaginal examination (speculum)</t>
  </si>
  <si>
    <t>Sperm extraction and examination</t>
  </si>
  <si>
    <t>Artificial insemination</t>
  </si>
  <si>
    <t>Prepuce wash sample</t>
  </si>
  <si>
    <t>Sonography uterus/ ovaries</t>
  </si>
  <si>
    <t>Fecal/ urine rapid test</t>
  </si>
  <si>
    <t>p. os funnel</t>
  </si>
  <si>
    <t>Glutaraldehyde test</t>
  </si>
  <si>
    <t>Sonography: Lung</t>
  </si>
  <si>
    <t>Sonography: Heart</t>
  </si>
  <si>
    <t>Sonography: Abdomen</t>
  </si>
  <si>
    <t>Sonography: Umbilical region</t>
  </si>
  <si>
    <t>Sonography: Limb</t>
  </si>
  <si>
    <t xml:space="preserve">Lameness diagnosis </t>
  </si>
  <si>
    <t>Hoof examination</t>
  </si>
  <si>
    <t>Functional hoofcare</t>
  </si>
  <si>
    <t>Diagnosis/ treatment hoof disease</t>
  </si>
  <si>
    <t>Resection interdigital hyperplasia</t>
  </si>
  <si>
    <t>High hoof bandaging</t>
  </si>
  <si>
    <t>Low hoof bandaging</t>
  </si>
  <si>
    <t>Protection bandaging</t>
  </si>
  <si>
    <t>Hoof block application</t>
  </si>
  <si>
    <t>Hoof amputation</t>
  </si>
  <si>
    <t>Hoof joint resection</t>
  </si>
  <si>
    <t>Debridement</t>
  </si>
  <si>
    <t>Abcess drainage</t>
  </si>
  <si>
    <t>Diagnosis/ Treatment Arthritis</t>
  </si>
  <si>
    <t>Dehorning adult animal</t>
  </si>
  <si>
    <t>Dehorning calf</t>
  </si>
  <si>
    <t>Casting</t>
  </si>
  <si>
    <t>Endoskopy</t>
  </si>
  <si>
    <t>Tracheal lavage</t>
  </si>
  <si>
    <t>Oral cavity examination</t>
  </si>
  <si>
    <t>Surgical desinfection/ Applying surgical clothing</t>
  </si>
  <si>
    <t>Preperation of operating field</t>
  </si>
  <si>
    <t>Distal paravertebral block</t>
  </si>
  <si>
    <t>Caudal epidural</t>
  </si>
  <si>
    <t>Cranial epidural</t>
  </si>
  <si>
    <t>Anaesthesia teat</t>
  </si>
  <si>
    <t>Umbilical surgery</t>
  </si>
  <si>
    <t>Exploratory laparotomy</t>
  </si>
  <si>
    <t>Laparatomic omentopexy (Dirksen)</t>
  </si>
  <si>
    <t>Laparoscopic abomasopexy (Janowitz)</t>
  </si>
  <si>
    <t>Rumenotomy</t>
  </si>
  <si>
    <t>Intestinal resection</t>
  </si>
  <si>
    <t>Orbital evisceration</t>
  </si>
  <si>
    <t>Teat stenosis operation</t>
  </si>
  <si>
    <t>Teat amputation</t>
  </si>
  <si>
    <t>Fetotomy</t>
  </si>
  <si>
    <t>Tracheotomy/ Laryngotomy</t>
  </si>
  <si>
    <t>Local anesthesia</t>
  </si>
  <si>
    <t>Registration nr.:</t>
  </si>
  <si>
    <t>o: observed, a: assisted, p: performed</t>
  </si>
  <si>
    <r>
      <t xml:space="preserve">Date
</t>
    </r>
    <r>
      <rPr>
        <sz val="7"/>
        <color theme="1"/>
        <rFont val="Calibri"/>
        <family val="2"/>
        <scheme val="minor"/>
      </rPr>
      <t>(TT.MM.YYYY)</t>
    </r>
  </si>
  <si>
    <t>o / a / p</t>
  </si>
  <si>
    <t>Task</t>
  </si>
  <si>
    <r>
      <t xml:space="preserve">Diagnosis
</t>
    </r>
    <r>
      <rPr>
        <sz val="7"/>
        <color theme="1"/>
        <rFont val="Calibri"/>
        <family val="2"/>
        <scheme val="minor"/>
      </rPr>
      <t>(Drop down or free text)</t>
    </r>
  </si>
  <si>
    <t>Clinic for Poultry (including ornamental and wild birds)</t>
  </si>
  <si>
    <t>Conducted measures</t>
  </si>
  <si>
    <t>Diagnostic dissection exercise
(6 - 8. semester)
n = 3</t>
  </si>
  <si>
    <t>Medication applicaiton
(7. semester)
n = 3</t>
  </si>
  <si>
    <t>Propaedeutics 
(6. semester) 
n = 3</t>
  </si>
  <si>
    <t>Ambulatory visitation (7. semester)</t>
  </si>
  <si>
    <t>Ornamental and wild birds (6.-8. semester)</t>
  </si>
  <si>
    <t>Easyvet number (P-number)</t>
  </si>
  <si>
    <t>Primary diagnosis</t>
  </si>
  <si>
    <t>Handling and diagnostics ornamental bird</t>
  </si>
  <si>
    <t>Treatment ornamental bird</t>
  </si>
  <si>
    <t>X-ray/ CT</t>
  </si>
  <si>
    <t>Swab sample</t>
  </si>
  <si>
    <t>Blood sample</t>
  </si>
  <si>
    <t>Blood examination</t>
  </si>
  <si>
    <t>Urine examination</t>
  </si>
  <si>
    <t>Parasite examination</t>
  </si>
  <si>
    <t>Cytology</t>
  </si>
  <si>
    <t>other</t>
  </si>
  <si>
    <t>Med. records</t>
  </si>
  <si>
    <t>local</t>
  </si>
  <si>
    <t>oral via probe</t>
  </si>
  <si>
    <t>Bandage</t>
  </si>
  <si>
    <t>Venous catheter</t>
  </si>
  <si>
    <t>Claws, beak</t>
  </si>
  <si>
    <t>Nasolacrimal duct flushing</t>
  </si>
  <si>
    <r>
      <t xml:space="preserve">Intervention/ measures
</t>
    </r>
    <r>
      <rPr>
        <sz val="7"/>
        <color theme="1"/>
        <rFont val="Calibri"/>
        <family val="2"/>
        <scheme val="minor"/>
      </rPr>
      <t>(Drop down or free text)</t>
    </r>
  </si>
  <si>
    <t>Reason for visitation</t>
  </si>
  <si>
    <t>Department of Small Mammal, Reptile and Avian Medicine and Surgery (Birds: see table in Clinic for Poultry)</t>
  </si>
  <si>
    <t>Date</t>
  </si>
  <si>
    <t>Department</t>
  </si>
  <si>
    <t>SM</t>
  </si>
  <si>
    <t>Handling and diagnostics</t>
  </si>
  <si>
    <t>Date format</t>
  </si>
  <si>
    <t>only numbers</t>
  </si>
  <si>
    <t>Cross</t>
  </si>
  <si>
    <t>Only numbers</t>
  </si>
  <si>
    <t>List</t>
  </si>
  <si>
    <t>Free text</t>
  </si>
  <si>
    <t>Intervention/ measures</t>
  </si>
  <si>
    <t>List/ free text</t>
  </si>
  <si>
    <t>o - observed, a - assisted, p - performed (other (free text and number))</t>
  </si>
  <si>
    <t>Easyvet number
(T-number)</t>
  </si>
  <si>
    <t>Drop down menu</t>
  </si>
  <si>
    <t>Livestock</t>
  </si>
  <si>
    <t>General examination</t>
  </si>
  <si>
    <t>Feces Urine Skin Milk</t>
  </si>
  <si>
    <t>Speculum</t>
  </si>
  <si>
    <t>Joint puncture</t>
  </si>
  <si>
    <t>Rectal examination</t>
  </si>
  <si>
    <t>Sperm examination</t>
  </si>
  <si>
    <r>
      <t xml:space="preserve">Other
</t>
    </r>
    <r>
      <rPr>
        <sz val="7"/>
        <color theme="1"/>
        <rFont val="Calibri"/>
        <family val="2"/>
        <scheme val="minor"/>
      </rPr>
      <t>(Free text and o / a / p)</t>
    </r>
  </si>
  <si>
    <t>Local</t>
  </si>
  <si>
    <t>Oral</t>
  </si>
  <si>
    <t>Type of operation</t>
  </si>
  <si>
    <t>o - observed, a - assisted, p - performed</t>
  </si>
  <si>
    <t>Student Register nr.:</t>
  </si>
  <si>
    <t>PY</t>
  </si>
  <si>
    <t>Year</t>
  </si>
  <si>
    <t>from</t>
  </si>
  <si>
    <t>to</t>
  </si>
  <si>
    <t>Minimum of one case per day or clinical training unit</t>
  </si>
  <si>
    <t>Easyvet number (T-number)/ Identification</t>
  </si>
  <si>
    <t>Species ((D)og/ (C)at)</t>
  </si>
  <si>
    <t>Age in years</t>
  </si>
  <si>
    <t>Clinical problem</t>
  </si>
  <si>
    <t>Anamnesis, Examination, Handling</t>
  </si>
  <si>
    <t>Diagnostics</t>
  </si>
  <si>
    <t>Pharmalogical Treatment</t>
  </si>
  <si>
    <t>Diagnostis (other)</t>
  </si>
  <si>
    <t>Treatment (other)</t>
  </si>
  <si>
    <t>Remarks</t>
  </si>
  <si>
    <t>Years</t>
  </si>
  <si>
    <t>Special examination (which?)</t>
  </si>
  <si>
    <t>Type of lab examination</t>
  </si>
  <si>
    <t xml:space="preserve">Lab examinationg (o / a / p) </t>
  </si>
  <si>
    <t>Lab examination - Interpretation</t>
  </si>
  <si>
    <t>Imaging (o / a / p)</t>
  </si>
  <si>
    <t>Imaging - Interpretation</t>
  </si>
  <si>
    <t>Medication</t>
  </si>
  <si>
    <t>Patient-ID
(T-Number)</t>
  </si>
  <si>
    <t>(DD.MM.YYYY)</t>
  </si>
  <si>
    <t>Clinic for Horses</t>
  </si>
  <si>
    <t>Registration Nr.:</t>
  </si>
  <si>
    <r>
      <t xml:space="preserve">Organ system
</t>
    </r>
    <r>
      <rPr>
        <sz val="7"/>
        <rFont val="Calibri"/>
        <family val="2"/>
        <scheme val="minor"/>
      </rPr>
      <t>(Drop down menu)</t>
    </r>
  </si>
  <si>
    <r>
      <t xml:space="preserve">Primary diagnosis
</t>
    </r>
    <r>
      <rPr>
        <sz val="7"/>
        <rFont val="Calibri"/>
        <family val="2"/>
        <scheme val="minor"/>
      </rPr>
      <t>(Free text)</t>
    </r>
  </si>
  <si>
    <t>X-Ray</t>
  </si>
  <si>
    <t>CT/MRI</t>
  </si>
  <si>
    <t>Endoscopy</t>
  </si>
  <si>
    <t>Sonographie</t>
  </si>
  <si>
    <t>Sample examination</t>
  </si>
  <si>
    <t>Other Procedures</t>
  </si>
  <si>
    <t>Logbook practical tasks: Student clinical training - Clinic for Cattle</t>
  </si>
  <si>
    <t>Easyvetnumber           (T-Nummer)</t>
  </si>
  <si>
    <t>Organ system</t>
  </si>
  <si>
    <t>Clinicl for Poultry</t>
  </si>
  <si>
    <t>Observed:</t>
  </si>
  <si>
    <t>Assisted:</t>
  </si>
  <si>
    <t>Performed:</t>
  </si>
  <si>
    <t>Propaedeutics</t>
  </si>
  <si>
    <t>Medication application</t>
  </si>
  <si>
    <t>Diagnostic dissection</t>
  </si>
  <si>
    <t>Ambulatory visitation</t>
  </si>
  <si>
    <t>observed?</t>
  </si>
  <si>
    <t>clinical examination</t>
  </si>
  <si>
    <t>Coana swab</t>
  </si>
  <si>
    <t xml:space="preserve">s.c. application </t>
  </si>
  <si>
    <t>Cannibalism/ cloacal cannibalism</t>
  </si>
  <si>
    <t>Parasites</t>
  </si>
  <si>
    <t>Department for Small mam., Rep. and Avian Medicine and Surgery</t>
  </si>
  <si>
    <t xml:space="preserve">Performed: </t>
  </si>
  <si>
    <t>Observed</t>
  </si>
  <si>
    <t>Assisted</t>
  </si>
  <si>
    <t>Performed</t>
  </si>
  <si>
    <t>Sheep/ Goats</t>
  </si>
  <si>
    <t>NW Camelidae</t>
  </si>
  <si>
    <t>Anasethesia</t>
  </si>
  <si>
    <t>Clinic for Small Animals</t>
  </si>
  <si>
    <t xml:space="preserve">Lab examination (o / a / p) </t>
  </si>
  <si>
    <t>Lab examination - interpretation</t>
  </si>
  <si>
    <t>Imaging - interpretation</t>
  </si>
  <si>
    <t>Type of imaging</t>
  </si>
  <si>
    <t>Other procedure</t>
  </si>
  <si>
    <t>Organ system/ Field</t>
  </si>
  <si>
    <t>Ornamental and wild birds</t>
  </si>
  <si>
    <t>Gait analysis/ diagnostic analgesia</t>
  </si>
  <si>
    <t xml:space="preserve">Egg-laying palpation </t>
  </si>
  <si>
    <t>IVRA</t>
  </si>
  <si>
    <t>Uncover RSU/wall defect</t>
  </si>
  <si>
    <t>Placement of V. jugularis-catheter</t>
  </si>
  <si>
    <t>Drain udder quarter</t>
  </si>
  <si>
    <t>Organ system
(Drop down or free text)</t>
  </si>
  <si>
    <t>Therapy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</si>
</sst>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quot;T/&quot;0000000"/>
  </numFmts>
  <fonts count="16">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9"/>
      <color rgb="FF0070C0"/>
      <name val="Calibri"/>
      <family val="2"/>
      <scheme val="minor"/>
    </font>
    <font>
      <i/>
      <sz val="11"/>
      <color rgb="FF0070C0"/>
      <name val="Calibri"/>
      <family val="2"/>
      <scheme val="minor"/>
    </font>
    <font>
      <b/>
      <sz val="9"/>
      <color indexed="81"/>
      <name val="Segoe UI"/>
      <family val="2"/>
    </font>
    <font>
      <sz val="9"/>
      <color indexed="81"/>
      <name val="Segoe UI"/>
      <family val="2"/>
    </font>
    <font>
      <sz val="10"/>
      <color theme="1"/>
      <name val="Calibri"/>
      <family val="2"/>
      <scheme val="minor"/>
    </font>
    <font>
      <sz val="9"/>
      <color theme="1"/>
      <name val="Calibri"/>
      <family val="2"/>
      <scheme val="minor"/>
    </font>
    <font>
      <sz val="10"/>
      <name val="Calibri"/>
      <family val="2"/>
      <scheme val="minor"/>
    </font>
    <font>
      <b/>
      <sz val="8"/>
      <color theme="1"/>
      <name val="Calibri"/>
      <family val="2"/>
      <scheme val="minor"/>
    </font>
    <font>
      <sz val="7"/>
      <color theme="1"/>
      <name val="Calibri"/>
      <family val="2"/>
      <scheme val="minor"/>
    </font>
    <font>
      <sz val="11"/>
      <color rgb="FF000000"/>
      <name val="Calibri"/>
      <family val="2"/>
      <scheme val="minor"/>
    </font>
    <font>
      <sz val="7"/>
      <name val="Calibri"/>
      <family val="2"/>
      <scheme val="minor"/>
    </font>
    <font>
      <sz val="11"/>
      <color theme="1"/>
      <name val="Calibri"/>
      <family val="2"/>
      <scheme val="minor"/>
    </font>
  </fonts>
  <fills count="14">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7"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double">
        <color indexed="64"/>
      </left>
      <right/>
      <top/>
      <bottom/>
      <diagonal/>
    </border>
    <border>
      <left style="double">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44" fontId="15" fillId="0" borderId="0" applyFont="0" applyFill="0" applyBorder="0" applyAlignment="0" applyProtection="0"/>
  </cellStyleXfs>
  <cellXfs count="364">
    <xf numFmtId="0" fontId="0" fillId="0" borderId="0" xfId="0"/>
    <xf numFmtId="0" fontId="0" fillId="0" borderId="1" xfId="0" applyBorder="1" applyAlignment="1">
      <alignment horizontal="left"/>
    </xf>
    <xf numFmtId="0" fontId="1" fillId="0" borderId="0" xfId="0" applyFont="1"/>
    <xf numFmtId="0" fontId="0" fillId="2" borderId="1" xfId="0" applyFill="1" applyBorder="1" applyAlignment="1">
      <alignment horizontal="center" vertical="center"/>
    </xf>
    <xf numFmtId="0" fontId="0" fillId="0" borderId="0" xfId="0" applyAlignment="1">
      <alignment horizontal="left"/>
    </xf>
    <xf numFmtId="0" fontId="0" fillId="0" borderId="0" xfId="0" applyAlignment="1">
      <alignment horizontal="center" vertical="center"/>
    </xf>
    <xf numFmtId="49" fontId="0" fillId="0" borderId="0" xfId="0" applyNumberFormat="1"/>
    <xf numFmtId="0" fontId="1" fillId="0" borderId="11" xfId="0" applyFont="1" applyBorder="1" applyAlignment="1">
      <alignment horizontal="center" vertical="center"/>
    </xf>
    <xf numFmtId="0" fontId="0" fillId="0" borderId="0" xfId="0" applyAlignment="1">
      <alignment horizontal="center"/>
    </xf>
    <xf numFmtId="0" fontId="0" fillId="0" borderId="27" xfId="0" applyBorder="1" applyAlignment="1">
      <alignment horizontal="left"/>
    </xf>
    <xf numFmtId="0" fontId="0" fillId="0" borderId="13" xfId="0" applyBorder="1" applyAlignment="1">
      <alignment horizontal="center" vertical="center"/>
    </xf>
    <xf numFmtId="0" fontId="0" fillId="0" borderId="1" xfId="0" applyBorder="1" applyAlignment="1">
      <alignment vertical="center" textRotation="90"/>
    </xf>
    <xf numFmtId="0" fontId="0" fillId="2" borderId="1" xfId="0" applyFill="1" applyBorder="1" applyAlignment="1">
      <alignment horizontal="center" vertical="center" wrapText="1"/>
    </xf>
    <xf numFmtId="0" fontId="4" fillId="0" borderId="27" xfId="0" applyFont="1" applyBorder="1" applyAlignment="1">
      <alignment horizontal="center" vertical="center"/>
    </xf>
    <xf numFmtId="0" fontId="4" fillId="0" borderId="27"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xf numFmtId="0" fontId="1" fillId="6" borderId="26" xfId="0" applyFont="1" applyFill="1" applyBorder="1"/>
    <xf numFmtId="0" fontId="0" fillId="0" borderId="0" xfId="0" applyAlignment="1">
      <alignment horizontal="right"/>
    </xf>
    <xf numFmtId="0" fontId="0" fillId="0" borderId="26" xfId="0" applyBorder="1" applyAlignment="1" applyProtection="1">
      <alignment horizontal="right"/>
      <protection locked="0"/>
    </xf>
    <xf numFmtId="0" fontId="2" fillId="0" borderId="0" xfId="0" applyFont="1" applyProtection="1">
      <protection locked="0"/>
    </xf>
    <xf numFmtId="14" fontId="3" fillId="0" borderId="33" xfId="0" applyNumberFormat="1" applyFont="1" applyBorder="1" applyAlignment="1" applyProtection="1">
      <alignment horizontal="center"/>
      <protection locked="0"/>
    </xf>
    <xf numFmtId="164" fontId="3" fillId="0" borderId="27" xfId="0" applyNumberFormat="1" applyFont="1" applyBorder="1" applyAlignment="1" applyProtection="1">
      <alignment horizontal="center"/>
      <protection locked="0"/>
    </xf>
    <xf numFmtId="0" fontId="3" fillId="0" borderId="27" xfId="0" applyFont="1" applyBorder="1" applyAlignment="1" applyProtection="1">
      <alignment horizontal="center"/>
      <protection locked="0"/>
    </xf>
    <xf numFmtId="0" fontId="3" fillId="0" borderId="27" xfId="0" applyFont="1" applyBorder="1" applyAlignment="1" applyProtection="1">
      <alignment horizontal="left"/>
      <protection locked="0"/>
    </xf>
    <xf numFmtId="14" fontId="3" fillId="0" borderId="4" xfId="0" applyNumberFormat="1" applyFont="1" applyBorder="1" applyAlignment="1" applyProtection="1">
      <alignment horizontal="center"/>
      <protection locked="0"/>
    </xf>
    <xf numFmtId="164" fontId="3" fillId="0" borderId="1" xfId="0" applyNumberFormat="1" applyFont="1" applyBorder="1" applyAlignment="1" applyProtection="1">
      <alignment horizontal="center"/>
      <protection locked="0"/>
    </xf>
    <xf numFmtId="14" fontId="3" fillId="0" borderId="6" xfId="0" applyNumberFormat="1" applyFont="1" applyBorder="1" applyAlignment="1" applyProtection="1">
      <alignment horizontal="center"/>
      <protection locked="0"/>
    </xf>
    <xf numFmtId="164" fontId="3" fillId="0" borderId="7" xfId="0" applyNumberFormat="1" applyFont="1" applyBorder="1" applyAlignment="1" applyProtection="1">
      <alignment horizontal="center"/>
      <protection locked="0"/>
    </xf>
    <xf numFmtId="0" fontId="2" fillId="0" borderId="0" xfId="0" applyFont="1"/>
    <xf numFmtId="49" fontId="0" fillId="2" borderId="7" xfId="0" applyNumberFormat="1" applyFill="1" applyBorder="1" applyAlignment="1">
      <alignment horizontal="center" vertical="center"/>
    </xf>
    <xf numFmtId="49" fontId="0" fillId="3" borderId="18" xfId="0" applyNumberFormat="1" applyFill="1" applyBorder="1" applyAlignment="1">
      <alignment horizontal="center" vertical="center" wrapText="1"/>
    </xf>
    <xf numFmtId="0" fontId="0" fillId="5" borderId="7" xfId="0" applyFill="1" applyBorder="1" applyAlignment="1">
      <alignment horizontal="center" vertical="center" wrapText="1"/>
    </xf>
    <xf numFmtId="49" fontId="0" fillId="5" borderId="7" xfId="0" applyNumberFormat="1" applyFill="1" applyBorder="1" applyAlignment="1">
      <alignment horizontal="center" vertical="center" wrapText="1"/>
    </xf>
    <xf numFmtId="0" fontId="8" fillId="0" borderId="1" xfId="0" applyFont="1" applyBorder="1" applyAlignment="1">
      <alignment horizontal="center" vertical="center"/>
    </xf>
    <xf numFmtId="0" fontId="8" fillId="2" borderId="1" xfId="0" applyFont="1" applyFill="1" applyBorder="1" applyAlignment="1">
      <alignment horizontal="center" vertical="center" textRotation="90" wrapText="1"/>
    </xf>
    <xf numFmtId="0" fontId="9" fillId="2" borderId="1" xfId="0" applyFont="1" applyFill="1" applyBorder="1" applyAlignment="1">
      <alignment horizontal="center" vertical="center" wrapText="1"/>
    </xf>
    <xf numFmtId="0" fontId="0" fillId="0" borderId="27" xfId="0" applyBorder="1"/>
    <xf numFmtId="0" fontId="1" fillId="0" borderId="0" xfId="0" applyFont="1" applyAlignment="1">
      <alignment horizontal="center" vertical="center" wrapText="1"/>
    </xf>
    <xf numFmtId="0" fontId="1" fillId="0" borderId="41" xfId="0" applyFont="1" applyBorder="1" applyAlignment="1">
      <alignment horizontal="center" vertical="center" wrapText="1"/>
    </xf>
    <xf numFmtId="0" fontId="8" fillId="0" borderId="7" xfId="0" applyFont="1" applyBorder="1" applyAlignment="1">
      <alignment vertical="center" wrapText="1"/>
    </xf>
    <xf numFmtId="0" fontId="0" fillId="0" borderId="7" xfId="0" applyBorder="1" applyAlignment="1">
      <alignment vertical="center" wrapText="1"/>
    </xf>
    <xf numFmtId="0" fontId="8" fillId="2" borderId="7" xfId="0" applyFont="1" applyFill="1" applyBorder="1" applyAlignment="1">
      <alignment horizontal="center" vertical="center" textRotation="90" wrapText="1"/>
    </xf>
    <xf numFmtId="0" fontId="8" fillId="2" borderId="7" xfId="0" applyFont="1" applyFill="1" applyBorder="1" applyAlignment="1">
      <alignment horizontal="center" vertical="center" textRotation="90"/>
    </xf>
    <xf numFmtId="49" fontId="0" fillId="0" borderId="42" xfId="0" applyNumberFormat="1" applyBorder="1" applyAlignment="1">
      <alignment horizontal="center" vertical="center" wrapText="1"/>
    </xf>
    <xf numFmtId="0" fontId="8" fillId="3" borderId="7" xfId="0" applyFont="1" applyFill="1" applyBorder="1" applyAlignment="1">
      <alignment horizontal="center" vertical="center" wrapText="1"/>
    </xf>
    <xf numFmtId="0" fontId="0" fillId="7" borderId="7" xfId="0" applyFill="1" applyBorder="1" applyAlignment="1">
      <alignment horizontal="center" vertical="center" wrapText="1"/>
    </xf>
    <xf numFmtId="0" fontId="3" fillId="0" borderId="0" xfId="0" applyFont="1" applyProtection="1">
      <protection locked="0"/>
    </xf>
    <xf numFmtId="0" fontId="3" fillId="0" borderId="28" xfId="0" applyFont="1" applyBorder="1" applyAlignment="1" applyProtection="1">
      <alignment horizontal="center"/>
      <protection locked="0"/>
    </xf>
    <xf numFmtId="0" fontId="3" fillId="0" borderId="43" xfId="0" applyFont="1" applyBorder="1" applyAlignment="1" applyProtection="1">
      <alignment horizontal="center"/>
      <protection locked="0"/>
    </xf>
    <xf numFmtId="0" fontId="1" fillId="0" borderId="0" xfId="0" applyFont="1" applyAlignment="1">
      <alignment horizontal="left"/>
    </xf>
    <xf numFmtId="0" fontId="0" fillId="0" borderId="1" xfId="0" applyBorder="1"/>
    <xf numFmtId="0" fontId="0" fillId="9" borderId="29" xfId="0" applyFill="1" applyBorder="1" applyAlignment="1">
      <alignment horizontal="center" vertical="center" wrapText="1"/>
    </xf>
    <xf numFmtId="0" fontId="0" fillId="0" borderId="0" xfId="0" applyAlignment="1">
      <alignment wrapText="1"/>
    </xf>
    <xf numFmtId="0" fontId="0" fillId="0" borderId="28" xfId="0" applyBorder="1" applyAlignment="1">
      <alignment horizontal="center" vertical="center"/>
    </xf>
    <xf numFmtId="0" fontId="0" fillId="3" borderId="29" xfId="0" applyFill="1" applyBorder="1"/>
    <xf numFmtId="0" fontId="0" fillId="3" borderId="45" xfId="0" applyFill="1" applyBorder="1"/>
    <xf numFmtId="0" fontId="0" fillId="3" borderId="27" xfId="0" applyFill="1" applyBorder="1"/>
    <xf numFmtId="0" fontId="0" fillId="3" borderId="30" xfId="0" applyFill="1" applyBorder="1"/>
    <xf numFmtId="0" fontId="0" fillId="3" borderId="46" xfId="0" applyFill="1" applyBorder="1"/>
    <xf numFmtId="0" fontId="0" fillId="3" borderId="40" xfId="0" applyFill="1" applyBorder="1"/>
    <xf numFmtId="0" fontId="0" fillId="7" borderId="45" xfId="0" applyFill="1" applyBorder="1" applyAlignment="1">
      <alignment horizontal="left"/>
    </xf>
    <xf numFmtId="0" fontId="0" fillId="7" borderId="27" xfId="0" applyFill="1" applyBorder="1" applyAlignment="1">
      <alignment horizontal="left"/>
    </xf>
    <xf numFmtId="0" fontId="3" fillId="3" borderId="30" xfId="0" applyFont="1" applyFill="1" applyBorder="1"/>
    <xf numFmtId="0" fontId="3" fillId="3" borderId="46" xfId="0" applyFont="1" applyFill="1" applyBorder="1"/>
    <xf numFmtId="0" fontId="3" fillId="3" borderId="40" xfId="0" applyFont="1" applyFill="1" applyBorder="1"/>
    <xf numFmtId="0" fontId="3" fillId="7" borderId="29" xfId="0" applyFont="1" applyFill="1" applyBorder="1" applyAlignment="1">
      <alignment horizontal="left"/>
    </xf>
    <xf numFmtId="0" fontId="3" fillId="7" borderId="45" xfId="0" applyFont="1" applyFill="1" applyBorder="1" applyAlignment="1">
      <alignment horizontal="left"/>
    </xf>
    <xf numFmtId="0" fontId="0" fillId="7" borderId="45" xfId="0" applyFill="1" applyBorder="1"/>
    <xf numFmtId="0" fontId="0" fillId="5" borderId="46" xfId="0" applyFill="1" applyBorder="1" applyAlignment="1">
      <alignment horizontal="center" vertical="center" wrapText="1"/>
    </xf>
    <xf numFmtId="0" fontId="0" fillId="9" borderId="45" xfId="0" applyFill="1" applyBorder="1" applyAlignment="1">
      <alignment horizontal="center" vertical="center" wrapText="1"/>
    </xf>
    <xf numFmtId="0" fontId="0" fillId="9" borderId="27" xfId="0" applyFill="1" applyBorder="1" applyAlignment="1">
      <alignment horizontal="center" vertical="center" wrapText="1"/>
    </xf>
    <xf numFmtId="0" fontId="0" fillId="5" borderId="0" xfId="0" applyFill="1"/>
    <xf numFmtId="0" fontId="0" fillId="0" borderId="0" xfId="0" applyAlignment="1">
      <alignment textRotation="90"/>
    </xf>
    <xf numFmtId="0" fontId="0" fillId="2" borderId="0" xfId="0" applyFill="1" applyAlignment="1">
      <alignment textRotation="90"/>
    </xf>
    <xf numFmtId="0" fontId="0" fillId="7" borderId="0" xfId="0" applyFill="1"/>
    <xf numFmtId="0" fontId="3" fillId="0" borderId="0" xfId="0" applyFont="1"/>
    <xf numFmtId="0" fontId="3" fillId="0" borderId="0" xfId="0" applyFont="1" applyAlignment="1">
      <alignment horizontal="left"/>
    </xf>
    <xf numFmtId="0" fontId="1" fillId="7" borderId="26" xfId="0" applyFont="1" applyFill="1" applyBorder="1"/>
    <xf numFmtId="0" fontId="3" fillId="0" borderId="0" xfId="0" applyFont="1" applyAlignment="1" applyProtection="1">
      <alignment horizontal="center" vertical="center"/>
      <protection locked="0"/>
    </xf>
    <xf numFmtId="0" fontId="0" fillId="3" borderId="0" xfId="0" applyFill="1"/>
    <xf numFmtId="0" fontId="0" fillId="3" borderId="0" xfId="0" applyFill="1" applyAlignment="1">
      <alignment horizontal="left"/>
    </xf>
    <xf numFmtId="0" fontId="0" fillId="5" borderId="0" xfId="0" applyFill="1" applyAlignment="1">
      <alignment horizontal="center" vertical="center" wrapText="1"/>
    </xf>
    <xf numFmtId="0" fontId="0" fillId="8" borderId="0" xfId="0" applyFill="1" applyAlignment="1">
      <alignment horizontal="center" vertical="center" wrapText="1"/>
    </xf>
    <xf numFmtId="0" fontId="0" fillId="2" borderId="0" xfId="0" applyFill="1" applyAlignment="1">
      <alignment horizontal="center" vertical="center" wrapText="1"/>
    </xf>
    <xf numFmtId="0" fontId="3" fillId="8" borderId="0" xfId="0" applyFont="1" applyFill="1" applyAlignment="1">
      <alignment horizontal="center" vertical="center" wrapText="1"/>
    </xf>
    <xf numFmtId="0" fontId="0" fillId="0" borderId="0" xfId="0" applyAlignment="1">
      <alignment horizontal="center" vertical="center" wrapText="1"/>
    </xf>
    <xf numFmtId="0" fontId="3" fillId="5" borderId="29" xfId="0" applyFont="1" applyFill="1" applyBorder="1" applyAlignment="1">
      <alignment horizontal="left" vertical="center"/>
    </xf>
    <xf numFmtId="0" fontId="3" fillId="5" borderId="45" xfId="0" applyFont="1" applyFill="1" applyBorder="1" applyAlignment="1">
      <alignment horizontal="left" vertical="center"/>
    </xf>
    <xf numFmtId="0" fontId="3" fillId="5" borderId="27" xfId="0" applyFont="1" applyFill="1" applyBorder="1" applyAlignment="1">
      <alignment horizontal="left" vertical="center"/>
    </xf>
    <xf numFmtId="0" fontId="3" fillId="2" borderId="0" xfId="0" applyFont="1" applyFill="1" applyAlignment="1">
      <alignment horizontal="center" vertical="center" wrapText="1"/>
    </xf>
    <xf numFmtId="0" fontId="0" fillId="2" borderId="0" xfId="0" applyFill="1" applyAlignment="1">
      <alignment horizontal="center" vertical="center"/>
    </xf>
    <xf numFmtId="0" fontId="3" fillId="2" borderId="0" xfId="0" applyFont="1" applyFill="1" applyAlignment="1" applyProtection="1">
      <alignment horizontal="center" vertical="center" wrapText="1"/>
      <protection locked="0"/>
    </xf>
    <xf numFmtId="0" fontId="0" fillId="10" borderId="0" xfId="0" applyFill="1"/>
    <xf numFmtId="0" fontId="0" fillId="10" borderId="0" xfId="0" applyFill="1" applyAlignment="1">
      <alignment horizontal="center"/>
    </xf>
    <xf numFmtId="0" fontId="0" fillId="0" borderId="0" xfId="0" applyAlignment="1">
      <alignment horizontal="center" vertical="top"/>
    </xf>
    <xf numFmtId="0" fontId="0" fillId="7" borderId="30" xfId="0" applyFill="1" applyBorder="1" applyAlignment="1">
      <alignment horizontal="left"/>
    </xf>
    <xf numFmtId="0" fontId="0" fillId="7" borderId="46" xfId="0" applyFill="1" applyBorder="1" applyAlignment="1">
      <alignment horizontal="left"/>
    </xf>
    <xf numFmtId="0" fontId="0" fillId="0" borderId="29" xfId="0" applyBorder="1" applyAlignment="1">
      <alignment vertical="center"/>
    </xf>
    <xf numFmtId="0" fontId="0" fillId="0" borderId="45" xfId="0" applyBorder="1" applyAlignment="1">
      <alignment vertical="center" wrapText="1"/>
    </xf>
    <xf numFmtId="0" fontId="0" fillId="0" borderId="45" xfId="0" applyBorder="1" applyAlignment="1">
      <alignment vertical="center"/>
    </xf>
    <xf numFmtId="0" fontId="0" fillId="0" borderId="27" xfId="0" applyBorder="1" applyAlignment="1">
      <alignment vertical="center"/>
    </xf>
    <xf numFmtId="0" fontId="4" fillId="0" borderId="1" xfId="0" applyFont="1" applyBorder="1" applyAlignment="1">
      <alignment vertical="center"/>
    </xf>
    <xf numFmtId="0" fontId="0" fillId="0" borderId="1" xfId="0" applyBorder="1" applyAlignment="1">
      <alignment horizontal="center" vertical="center"/>
    </xf>
    <xf numFmtId="0" fontId="3" fillId="7" borderId="27" xfId="0" applyFont="1" applyFill="1" applyBorder="1" applyAlignment="1">
      <alignment horizontal="left"/>
    </xf>
    <xf numFmtId="0" fontId="0" fillId="0" borderId="0" xfId="0" applyAlignment="1">
      <alignment horizontal="center" textRotation="90"/>
    </xf>
    <xf numFmtId="0" fontId="0" fillId="0" borderId="47" xfId="0" applyBorder="1"/>
    <xf numFmtId="0" fontId="0" fillId="11" borderId="0" xfId="0" applyFill="1" applyAlignment="1">
      <alignment horizontal="center"/>
    </xf>
    <xf numFmtId="0" fontId="0" fillId="0" borderId="1" xfId="0" applyBorder="1" applyAlignment="1">
      <alignment horizontal="left" wrapText="1"/>
    </xf>
    <xf numFmtId="0" fontId="0" fillId="2" borderId="1" xfId="0" applyFill="1" applyBorder="1" applyAlignment="1">
      <alignment horizontal="center" vertical="center" textRotation="90" wrapText="1"/>
    </xf>
    <xf numFmtId="0" fontId="0" fillId="0" borderId="1" xfId="0" applyBorder="1" applyProtection="1">
      <protection locked="0"/>
    </xf>
    <xf numFmtId="0" fontId="0" fillId="0" borderId="1" xfId="0" applyBorder="1" applyAlignment="1" applyProtection="1">
      <alignment wrapText="1"/>
      <protection locked="0"/>
    </xf>
    <xf numFmtId="0" fontId="0" fillId="3" borderId="1" xfId="0" applyFill="1" applyBorder="1" applyProtection="1">
      <protection locked="0"/>
    </xf>
    <xf numFmtId="0" fontId="0" fillId="2" borderId="1" xfId="0" applyFill="1" applyBorder="1" applyProtection="1">
      <protection locked="0"/>
    </xf>
    <xf numFmtId="0" fontId="0" fillId="0" borderId="0" xfId="0" applyProtection="1">
      <protection locked="0"/>
    </xf>
    <xf numFmtId="0" fontId="0" fillId="0" borderId="0" xfId="0" applyAlignment="1" applyProtection="1">
      <alignment wrapText="1"/>
      <protection locked="0"/>
    </xf>
    <xf numFmtId="0" fontId="3" fillId="3" borderId="45" xfId="0" applyFont="1" applyFill="1" applyBorder="1"/>
    <xf numFmtId="0" fontId="3" fillId="3" borderId="27" xfId="0" applyFont="1" applyFill="1" applyBorder="1"/>
    <xf numFmtId="0" fontId="0" fillId="0" borderId="29" xfId="0" applyBorder="1"/>
    <xf numFmtId="0" fontId="0" fillId="0" borderId="45" xfId="0" applyBorder="1"/>
    <xf numFmtId="0" fontId="4" fillId="0" borderId="1" xfId="0" applyFont="1" applyBorder="1" applyAlignment="1">
      <alignment vertical="center" wrapText="1"/>
    </xf>
    <xf numFmtId="0" fontId="0" fillId="0" borderId="40" xfId="0" applyBorder="1"/>
    <xf numFmtId="0" fontId="0" fillId="7" borderId="30" xfId="0" applyFill="1" applyBorder="1"/>
    <xf numFmtId="0" fontId="0" fillId="7" borderId="46" xfId="0" applyFill="1" applyBorder="1"/>
    <xf numFmtId="0" fontId="0" fillId="7" borderId="40" xfId="0" applyFill="1" applyBorder="1"/>
    <xf numFmtId="0" fontId="0" fillId="12" borderId="0" xfId="0" applyFill="1"/>
    <xf numFmtId="0" fontId="0" fillId="0" borderId="13" xfId="0" applyBorder="1" applyAlignment="1">
      <alignment horizontal="left"/>
    </xf>
    <xf numFmtId="0" fontId="0" fillId="0" borderId="1" xfId="0" applyBorder="1" applyAlignment="1">
      <alignment wrapText="1"/>
    </xf>
    <xf numFmtId="16" fontId="0" fillId="0" borderId="1" xfId="0" applyNumberFormat="1" applyBorder="1"/>
    <xf numFmtId="0" fontId="0" fillId="13" borderId="0" xfId="0" applyFill="1" applyAlignment="1">
      <alignment horizontal="center" vertical="center" wrapText="1"/>
    </xf>
    <xf numFmtId="0" fontId="0" fillId="0" borderId="0" xfId="0" applyAlignment="1">
      <alignment vertical="center"/>
    </xf>
    <xf numFmtId="0" fontId="1" fillId="13" borderId="0" xfId="0" applyFont="1" applyFill="1"/>
    <xf numFmtId="0" fontId="0" fillId="10" borderId="0" xfId="0" applyFill="1" applyAlignment="1">
      <alignment vertical="center"/>
    </xf>
    <xf numFmtId="0" fontId="0" fillId="0" borderId="0" xfId="0" applyAlignment="1">
      <alignment vertical="center" wrapText="1"/>
    </xf>
    <xf numFmtId="2" fontId="0" fillId="0" borderId="27" xfId="0" applyNumberFormat="1" applyBorder="1"/>
    <xf numFmtId="0" fontId="0" fillId="0" borderId="46" xfId="0" applyBorder="1" applyAlignment="1">
      <alignment horizontal="center"/>
    </xf>
    <xf numFmtId="0" fontId="0" fillId="0" borderId="1" xfId="0" applyBorder="1" applyAlignment="1">
      <alignment horizontal="center"/>
    </xf>
    <xf numFmtId="0" fontId="0" fillId="0" borderId="49" xfId="0" applyBorder="1"/>
    <xf numFmtId="0" fontId="0" fillId="0" borderId="39" xfId="0" applyBorder="1"/>
    <xf numFmtId="0" fontId="0" fillId="0" borderId="39" xfId="0" applyBorder="1" applyAlignment="1">
      <alignment vertical="center"/>
    </xf>
    <xf numFmtId="0" fontId="0" fillId="0" borderId="39" xfId="0" applyBorder="1" applyAlignment="1">
      <alignment vertical="center" wrapText="1"/>
    </xf>
    <xf numFmtId="0" fontId="0" fillId="2" borderId="30" xfId="0" applyFill="1" applyBorder="1" applyAlignment="1">
      <alignment horizontal="center"/>
    </xf>
    <xf numFmtId="0" fontId="0" fillId="2" borderId="49" xfId="0" applyFill="1" applyBorder="1"/>
    <xf numFmtId="0" fontId="0" fillId="2" borderId="46" xfId="0" applyFill="1" applyBorder="1" applyAlignment="1">
      <alignment horizontal="center"/>
    </xf>
    <xf numFmtId="0" fontId="0" fillId="2" borderId="39" xfId="0" applyFill="1" applyBorder="1"/>
    <xf numFmtId="0" fontId="0" fillId="2" borderId="40" xfId="0" applyFill="1" applyBorder="1" applyAlignment="1">
      <alignment horizontal="center"/>
    </xf>
    <xf numFmtId="0" fontId="0" fillId="2" borderId="37" xfId="0" applyFill="1" applyBorder="1"/>
    <xf numFmtId="0" fontId="3" fillId="8" borderId="4" xfId="0" applyFont="1" applyFill="1" applyBorder="1" applyAlignment="1">
      <alignment horizontal="center" vertical="center" textRotation="90" wrapText="1"/>
    </xf>
    <xf numFmtId="0" fontId="3" fillId="8" borderId="1" xfId="0" applyFont="1" applyFill="1" applyBorder="1" applyAlignment="1">
      <alignment horizontal="center" vertical="center" textRotation="90" wrapText="1"/>
    </xf>
    <xf numFmtId="0" fontId="3" fillId="8" borderId="5" xfId="0" applyFont="1" applyFill="1" applyBorder="1" applyAlignment="1">
      <alignment horizontal="center" vertical="center" textRotation="90" wrapText="1"/>
    </xf>
    <xf numFmtId="0" fontId="3" fillId="2" borderId="4" xfId="0" applyFont="1" applyFill="1" applyBorder="1" applyAlignment="1">
      <alignment horizontal="center" vertical="center" textRotation="90" wrapText="1"/>
    </xf>
    <xf numFmtId="0" fontId="3" fillId="2" borderId="1" xfId="0" applyFont="1" applyFill="1" applyBorder="1" applyAlignment="1">
      <alignment horizontal="center" vertical="center" textRotation="90" wrapText="1"/>
    </xf>
    <xf numFmtId="0" fontId="4" fillId="0" borderId="35" xfId="0" applyFont="1" applyBorder="1" applyAlignment="1">
      <alignment vertical="center" wrapText="1"/>
    </xf>
    <xf numFmtId="0" fontId="4" fillId="0" borderId="3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13" fillId="0" borderId="0" xfId="0" applyFont="1" applyAlignment="1">
      <alignment horizontal="center" vertical="center" wrapText="1"/>
    </xf>
    <xf numFmtId="0" fontId="0" fillId="2" borderId="0" xfId="0" applyFill="1" applyAlignment="1">
      <alignment horizontal="center" vertical="center" textRotation="90" wrapText="1"/>
    </xf>
    <xf numFmtId="0" fontId="0" fillId="9" borderId="29" xfId="0" applyFill="1" applyBorder="1" applyAlignment="1">
      <alignment horizontal="center" vertical="center" textRotation="90" wrapText="1"/>
    </xf>
    <xf numFmtId="0" fontId="4" fillId="0" borderId="43" xfId="0" applyFont="1" applyBorder="1" applyAlignment="1">
      <alignment horizontal="center" vertical="center" wrapText="1"/>
    </xf>
    <xf numFmtId="16" fontId="0" fillId="0" borderId="0" xfId="0" applyNumberFormat="1"/>
    <xf numFmtId="0" fontId="0" fillId="2" borderId="3" xfId="0" applyFill="1" applyBorder="1" applyAlignment="1">
      <alignment horizontal="center" vertical="center"/>
    </xf>
    <xf numFmtId="0" fontId="0" fillId="2" borderId="44" xfId="0" applyFill="1" applyBorder="1" applyAlignment="1">
      <alignment horizontal="center" vertical="center"/>
    </xf>
    <xf numFmtId="0" fontId="0" fillId="2" borderId="5" xfId="0" applyFill="1" applyBorder="1" applyAlignment="1">
      <alignment horizontal="center" vertical="center" textRotation="90" wrapText="1"/>
    </xf>
    <xf numFmtId="0" fontId="4" fillId="0" borderId="33" xfId="0" applyFont="1" applyBorder="1" applyAlignment="1">
      <alignment horizontal="center" vertical="center"/>
    </xf>
    <xf numFmtId="0" fontId="0" fillId="0" borderId="4" xfId="0" applyBorder="1" applyProtection="1">
      <protection locked="0"/>
    </xf>
    <xf numFmtId="0" fontId="0" fillId="2" borderId="5" xfId="0" applyFill="1" applyBorder="1" applyProtection="1">
      <protection locked="0"/>
    </xf>
    <xf numFmtId="0" fontId="0" fillId="0" borderId="6" xfId="0" applyBorder="1" applyProtection="1">
      <protection locked="0"/>
    </xf>
    <xf numFmtId="0" fontId="0" fillId="0" borderId="7" xfId="0" applyBorder="1" applyProtection="1">
      <protection locked="0"/>
    </xf>
    <xf numFmtId="0" fontId="0" fillId="0" borderId="7" xfId="0" applyBorder="1" applyAlignment="1" applyProtection="1">
      <alignment wrapText="1"/>
      <protection locked="0"/>
    </xf>
    <xf numFmtId="0" fontId="0" fillId="3" borderId="7" xfId="0"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0" fontId="0" fillId="6" borderId="0" xfId="0" applyFill="1"/>
    <xf numFmtId="0" fontId="0" fillId="6" borderId="1" xfId="0" applyFill="1" applyBorder="1" applyAlignment="1" applyProtection="1">
      <alignment horizontal="left"/>
      <protection locked="0"/>
    </xf>
    <xf numFmtId="0" fontId="1" fillId="6" borderId="0" xfId="0" applyFont="1" applyFill="1"/>
    <xf numFmtId="14" fontId="0" fillId="4" borderId="33" xfId="0" applyNumberFormat="1" applyFill="1" applyBorder="1" applyProtection="1">
      <protection locked="0"/>
    </xf>
    <xf numFmtId="2" fontId="0" fillId="2" borderId="27" xfId="0" applyNumberFormat="1" applyFill="1" applyBorder="1" applyProtection="1">
      <protection locked="0"/>
    </xf>
    <xf numFmtId="49" fontId="0" fillId="3" borderId="36" xfId="0" applyNumberFormat="1" applyFill="1" applyBorder="1" applyProtection="1">
      <protection locked="0"/>
    </xf>
    <xf numFmtId="14" fontId="0" fillId="4" borderId="37" xfId="0" applyNumberFormat="1" applyFill="1" applyBorder="1" applyProtection="1">
      <protection locked="0"/>
    </xf>
    <xf numFmtId="14" fontId="0" fillId="0" borderId="26" xfId="0" applyNumberFormat="1" applyBorder="1" applyProtection="1">
      <protection locked="0"/>
    </xf>
    <xf numFmtId="49" fontId="0" fillId="5" borderId="27" xfId="0" applyNumberFormat="1" applyFill="1" applyBorder="1" applyProtection="1">
      <protection locked="0"/>
    </xf>
    <xf numFmtId="2" fontId="0" fillId="2" borderId="36" xfId="0" applyNumberFormat="1" applyFill="1" applyBorder="1" applyProtection="1">
      <protection locked="0"/>
    </xf>
    <xf numFmtId="14" fontId="3" fillId="0" borderId="1" xfId="0" applyNumberFormat="1" applyFont="1" applyBorder="1" applyAlignment="1" applyProtection="1">
      <alignment horizontal="center"/>
      <protection locked="0"/>
    </xf>
    <xf numFmtId="0" fontId="3" fillId="0" borderId="1" xfId="0" applyFont="1" applyBorder="1" applyAlignment="1" applyProtection="1">
      <alignment horizontal="center"/>
      <protection locked="0"/>
    </xf>
    <xf numFmtId="0" fontId="3" fillId="3" borderId="1" xfId="0" applyFont="1" applyFill="1" applyBorder="1" applyAlignment="1" applyProtection="1">
      <alignment horizontal="center"/>
      <protection locked="0"/>
    </xf>
    <xf numFmtId="0" fontId="10" fillId="0" borderId="1" xfId="0" applyFont="1" applyBorder="1" applyAlignment="1" applyProtection="1">
      <alignment horizontal="center"/>
      <protection locked="0"/>
    </xf>
    <xf numFmtId="0" fontId="4" fillId="7" borderId="37" xfId="0" applyFont="1" applyFill="1" applyBorder="1" applyAlignment="1" applyProtection="1">
      <alignment horizontal="center" vertical="center" wrapText="1"/>
      <protection locked="0"/>
    </xf>
    <xf numFmtId="14" fontId="0" fillId="4" borderId="4" xfId="0" applyNumberFormat="1" applyFill="1" applyBorder="1" applyProtection="1">
      <protection locked="0"/>
    </xf>
    <xf numFmtId="14" fontId="0" fillId="4" borderId="13" xfId="0" applyNumberFormat="1" applyFill="1" applyBorder="1" applyProtection="1">
      <protection locked="0"/>
    </xf>
    <xf numFmtId="14"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8" fillId="0" borderId="1" xfId="0" applyFont="1" applyBorder="1" applyAlignment="1" applyProtection="1">
      <alignment horizontal="center"/>
      <protection locked="0"/>
    </xf>
    <xf numFmtId="14" fontId="0" fillId="0" borderId="15" xfId="0" applyNumberFormat="1" applyBorder="1" applyProtection="1">
      <protection locked="0"/>
    </xf>
    <xf numFmtId="49" fontId="0" fillId="5" borderId="1" xfId="0" applyNumberFormat="1" applyFill="1" applyBorder="1" applyProtection="1">
      <protection locked="0"/>
    </xf>
    <xf numFmtId="14" fontId="0" fillId="4" borderId="6" xfId="0" applyNumberFormat="1" applyFill="1" applyBorder="1" applyProtection="1">
      <protection locked="0"/>
    </xf>
    <xf numFmtId="14" fontId="0" fillId="4" borderId="14" xfId="0" applyNumberFormat="1" applyFill="1" applyBorder="1" applyProtection="1">
      <protection locked="0"/>
    </xf>
    <xf numFmtId="14" fontId="0" fillId="0" borderId="16" xfId="0" applyNumberFormat="1" applyBorder="1" applyProtection="1">
      <protection locked="0"/>
    </xf>
    <xf numFmtId="49" fontId="0" fillId="5" borderId="7" xfId="0" applyNumberFormat="1" applyFill="1" applyBorder="1" applyProtection="1">
      <protection locked="0"/>
    </xf>
    <xf numFmtId="0" fontId="10" fillId="2" borderId="1" xfId="0" applyFont="1" applyFill="1" applyBorder="1" applyProtection="1">
      <protection locked="0"/>
    </xf>
    <xf numFmtId="0" fontId="10" fillId="2" borderId="1" xfId="0" applyFont="1" applyFill="1" applyBorder="1" applyAlignment="1" applyProtection="1">
      <alignment horizontal="left"/>
      <protection locked="0"/>
    </xf>
    <xf numFmtId="0" fontId="8" fillId="2" borderId="1" xfId="0" applyFont="1" applyFill="1" applyBorder="1" applyProtection="1">
      <protection locked="0"/>
    </xf>
    <xf numFmtId="2" fontId="0" fillId="2" borderId="1" xfId="0" applyNumberFormat="1" applyFill="1" applyBorder="1" applyProtection="1">
      <protection locked="0"/>
    </xf>
    <xf numFmtId="0" fontId="3" fillId="2" borderId="1" xfId="0" applyFont="1" applyFill="1" applyBorder="1" applyProtection="1">
      <protection locked="0"/>
    </xf>
    <xf numFmtId="0" fontId="3" fillId="2" borderId="1" xfId="0" applyFont="1" applyFill="1" applyBorder="1" applyAlignment="1" applyProtection="1">
      <alignment horizontal="left"/>
      <protection locked="0"/>
    </xf>
    <xf numFmtId="0" fontId="3" fillId="2" borderId="27"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8" borderId="33" xfId="0" applyFont="1" applyFill="1" applyBorder="1" applyAlignment="1" applyProtection="1">
      <alignment horizontal="center" vertical="center"/>
      <protection locked="0"/>
    </xf>
    <xf numFmtId="0" fontId="3" fillId="8" borderId="27" xfId="0" applyFont="1" applyFill="1" applyBorder="1" applyAlignment="1" applyProtection="1">
      <alignment horizontal="center" vertical="center"/>
      <protection locked="0"/>
    </xf>
    <xf numFmtId="0" fontId="3" fillId="8" borderId="51" xfId="0" applyFont="1" applyFill="1" applyBorder="1" applyAlignment="1" applyProtection="1">
      <alignment horizontal="center" vertical="center"/>
      <protection locked="0"/>
    </xf>
    <xf numFmtId="0" fontId="3" fillId="8" borderId="4" xfId="0" applyFont="1" applyFill="1" applyBorder="1" applyAlignment="1" applyProtection="1">
      <alignment horizontal="center" vertical="center"/>
      <protection locked="0"/>
    </xf>
    <xf numFmtId="0" fontId="3" fillId="8" borderId="1" xfId="0" applyFont="1" applyFill="1" applyBorder="1" applyAlignment="1" applyProtection="1">
      <alignment horizontal="center" vertical="center"/>
      <protection locked="0"/>
    </xf>
    <xf numFmtId="0" fontId="3" fillId="8" borderId="5" xfId="0" applyFont="1" applyFill="1" applyBorder="1" applyAlignment="1" applyProtection="1">
      <alignment horizontal="center" vertical="center"/>
      <protection locked="0"/>
    </xf>
    <xf numFmtId="0" fontId="3" fillId="8" borderId="6" xfId="0" applyFont="1" applyFill="1" applyBorder="1" applyAlignment="1" applyProtection="1">
      <alignment horizontal="center" vertical="center"/>
      <protection locked="0"/>
    </xf>
    <xf numFmtId="0" fontId="3" fillId="8" borderId="7" xfId="0" applyFont="1" applyFill="1" applyBorder="1" applyAlignment="1" applyProtection="1">
      <alignment horizontal="center" vertical="center"/>
      <protection locked="0"/>
    </xf>
    <xf numFmtId="0" fontId="3" fillId="8" borderId="8"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protection locked="0"/>
    </xf>
    <xf numFmtId="0" fontId="3" fillId="2" borderId="13"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protection locked="0"/>
    </xf>
    <xf numFmtId="0" fontId="3" fillId="2" borderId="1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protection locked="0"/>
    </xf>
    <xf numFmtId="14" fontId="3" fillId="0" borderId="27" xfId="0" applyNumberFormat="1" applyFont="1" applyBorder="1" applyAlignment="1" applyProtection="1">
      <alignment horizontal="center"/>
      <protection locked="0"/>
    </xf>
    <xf numFmtId="0" fontId="3" fillId="3" borderId="27" xfId="0" applyFont="1" applyFill="1" applyBorder="1" applyAlignment="1" applyProtection="1">
      <alignment horizontal="center"/>
      <protection locked="0"/>
    </xf>
    <xf numFmtId="0" fontId="3" fillId="5" borderId="27" xfId="0" applyFont="1" applyFill="1" applyBorder="1" applyAlignment="1" applyProtection="1">
      <alignment horizontal="center" vertical="center"/>
      <protection locked="0"/>
    </xf>
    <xf numFmtId="0" fontId="3" fillId="5" borderId="27" xfId="0" applyFont="1" applyFill="1" applyBorder="1" applyProtection="1">
      <protection locked="0"/>
    </xf>
    <xf numFmtId="0" fontId="3" fillId="8" borderId="27" xfId="0" applyFont="1" applyFill="1" applyBorder="1" applyAlignment="1" applyProtection="1">
      <alignment horizontal="center"/>
      <protection locked="0"/>
    </xf>
    <xf numFmtId="0" fontId="3" fillId="2" borderId="27" xfId="0" applyFont="1" applyFill="1" applyBorder="1" applyAlignment="1" applyProtection="1">
      <alignment horizontal="center"/>
      <protection locked="0"/>
    </xf>
    <xf numFmtId="0" fontId="3" fillId="9" borderId="27" xfId="0" applyFont="1" applyFill="1" applyBorder="1" applyAlignment="1" applyProtection="1">
      <alignment horizontal="center"/>
      <protection locked="0"/>
    </xf>
    <xf numFmtId="0" fontId="0" fillId="5" borderId="1" xfId="0" applyFill="1" applyBorder="1" applyProtection="1">
      <protection locked="0"/>
    </xf>
    <xf numFmtId="0" fontId="0" fillId="2" borderId="9" xfId="0" applyFill="1" applyBorder="1" applyAlignment="1">
      <alignment horizontal="center" vertical="center"/>
    </xf>
    <xf numFmtId="0" fontId="0" fillId="3" borderId="45" xfId="0" applyFill="1" applyBorder="1" applyAlignment="1">
      <alignment wrapText="1"/>
    </xf>
    <xf numFmtId="0" fontId="0" fillId="2" borderId="1" xfId="0" applyFill="1" applyBorder="1" applyAlignment="1">
      <alignment horizontal="center" vertical="center" textRotation="90"/>
    </xf>
    <xf numFmtId="0" fontId="0" fillId="5" borderId="1" xfId="0" applyFill="1" applyBorder="1" applyAlignment="1">
      <alignment vertical="center" textRotation="90" wrapText="1"/>
    </xf>
    <xf numFmtId="0" fontId="0" fillId="3" borderId="17" xfId="0" applyFill="1" applyBorder="1" applyAlignment="1">
      <alignment horizontal="center" vertical="center" textRotation="90" wrapText="1"/>
    </xf>
    <xf numFmtId="0" fontId="0" fillId="3" borderId="27" xfId="0" applyFill="1" applyBorder="1" applyAlignment="1">
      <alignment horizontal="center" vertical="center" textRotation="90" wrapText="1"/>
    </xf>
    <xf numFmtId="0" fontId="3" fillId="2" borderId="5" xfId="0" applyFont="1" applyFill="1" applyBorder="1" applyAlignment="1" applyProtection="1">
      <alignment horizontal="center" vertical="center" wrapText="1"/>
      <protection locked="0"/>
    </xf>
    <xf numFmtId="0" fontId="0" fillId="5" borderId="0" xfId="0" applyFill="1" applyAlignment="1">
      <alignment horizontal="center" vertical="center" textRotation="90" wrapText="1"/>
    </xf>
    <xf numFmtId="0" fontId="0" fillId="5" borderId="15" xfId="0" applyFill="1" applyBorder="1" applyAlignment="1">
      <alignment horizontal="center" vertical="center" textRotation="90" wrapText="1"/>
    </xf>
    <xf numFmtId="0" fontId="0" fillId="5" borderId="13" xfId="0" applyFill="1" applyBorder="1" applyAlignment="1">
      <alignment horizontal="center" vertical="center" textRotation="90" wrapText="1"/>
    </xf>
    <xf numFmtId="0" fontId="0" fillId="5" borderId="1" xfId="0" applyFill="1" applyBorder="1" applyAlignment="1">
      <alignment horizontal="center" vertical="center" textRotation="90" wrapText="1"/>
    </xf>
    <xf numFmtId="0" fontId="0" fillId="8" borderId="1" xfId="0" applyFill="1" applyBorder="1" applyAlignment="1">
      <alignment horizontal="center" vertical="center" textRotation="90" wrapText="1"/>
    </xf>
    <xf numFmtId="0" fontId="0" fillId="9" borderId="45" xfId="0" applyFill="1" applyBorder="1" applyAlignment="1">
      <alignment horizontal="center" vertical="center" textRotation="90" wrapText="1"/>
    </xf>
    <xf numFmtId="0" fontId="0" fillId="9" borderId="27" xfId="0" applyFill="1" applyBorder="1" applyAlignment="1">
      <alignment horizontal="center" vertical="center" textRotation="90" wrapText="1"/>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0" fontId="2" fillId="3" borderId="0" xfId="0" applyFont="1" applyFill="1"/>
    <xf numFmtId="0" fontId="8" fillId="2" borderId="1" xfId="0" applyFont="1" applyFill="1" applyBorder="1" applyAlignment="1">
      <alignment horizontal="center" vertical="center" wrapText="1"/>
    </xf>
    <xf numFmtId="0" fontId="0" fillId="4" borderId="0" xfId="0" applyFill="1"/>
    <xf numFmtId="0" fontId="3" fillId="2" borderId="1"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13" xfId="0" applyFill="1" applyBorder="1" applyAlignment="1">
      <alignment horizontal="center" vertical="center" wrapText="1"/>
    </xf>
    <xf numFmtId="0" fontId="0" fillId="8" borderId="1" xfId="0" applyFill="1" applyBorder="1" applyAlignment="1">
      <alignment horizontal="center" vertical="center" wrapText="1"/>
    </xf>
    <xf numFmtId="0" fontId="1" fillId="0" borderId="28" xfId="0" applyFont="1" applyBorder="1" applyAlignment="1">
      <alignment horizontal="center" vertical="center"/>
    </xf>
    <xf numFmtId="0" fontId="1" fillId="0" borderId="15" xfId="0" applyFont="1" applyBorder="1" applyAlignment="1">
      <alignment horizontal="center" vertical="center"/>
    </xf>
    <xf numFmtId="0" fontId="1" fillId="0" borderId="13" xfId="0" applyFont="1" applyBorder="1" applyAlignment="1">
      <alignment horizontal="center" vertical="center"/>
    </xf>
    <xf numFmtId="49" fontId="1" fillId="0" borderId="28"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1" fillId="0" borderId="13" xfId="0" applyNumberFormat="1" applyFont="1" applyBorder="1" applyAlignment="1">
      <alignment horizontal="center" vertical="center"/>
    </xf>
    <xf numFmtId="0" fontId="1" fillId="6" borderId="26" xfId="0" applyFont="1" applyFill="1" applyBorder="1" applyAlignment="1">
      <alignment horizontal="center"/>
    </xf>
    <xf numFmtId="0" fontId="0" fillId="0" borderId="40" xfId="0" applyBorder="1" applyAlignment="1">
      <alignment horizontal="center"/>
    </xf>
    <xf numFmtId="0" fontId="0" fillId="0" borderId="26" xfId="0" applyBorder="1" applyAlignment="1">
      <alignment horizontal="center"/>
    </xf>
    <xf numFmtId="0" fontId="0" fillId="0" borderId="37" xfId="0" applyBorder="1" applyAlignment="1">
      <alignment horizontal="center"/>
    </xf>
    <xf numFmtId="2" fontId="0" fillId="0" borderId="27" xfId="0" applyNumberFormat="1" applyBorder="1" applyAlignment="1">
      <alignment horizontal="left"/>
    </xf>
    <xf numFmtId="0" fontId="0" fillId="0" borderId="27" xfId="0" applyBorder="1" applyAlignment="1">
      <alignment horizontal="left"/>
    </xf>
    <xf numFmtId="0" fontId="1" fillId="0" borderId="9"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1" xfId="0" applyFont="1" applyBorder="1" applyAlignment="1">
      <alignment horizontal="center" vertical="center" wrapText="1"/>
    </xf>
    <xf numFmtId="2" fontId="0" fillId="2" borderId="23" xfId="0" applyNumberFormat="1" applyFill="1" applyBorder="1" applyAlignment="1">
      <alignment horizontal="center"/>
    </xf>
    <xf numFmtId="2" fontId="0" fillId="2" borderId="12" xfId="0" applyNumberFormat="1" applyFill="1" applyBorder="1" applyAlignment="1">
      <alignment horizontal="center"/>
    </xf>
    <xf numFmtId="2" fontId="0" fillId="2" borderId="24" xfId="0" applyNumberFormat="1" applyFill="1" applyBorder="1" applyAlignment="1">
      <alignment horizontal="center"/>
    </xf>
    <xf numFmtId="0" fontId="1" fillId="0" borderId="22" xfId="0" applyFont="1" applyBorder="1" applyAlignment="1">
      <alignment horizontal="center" vertical="center" wrapText="1"/>
    </xf>
    <xf numFmtId="0" fontId="11" fillId="6" borderId="26" xfId="0" applyFont="1" applyFill="1" applyBorder="1" applyAlignment="1">
      <alignment horizontal="center"/>
    </xf>
    <xf numFmtId="0" fontId="0" fillId="0" borderId="28" xfId="0" applyBorder="1" applyAlignment="1">
      <alignment horizontal="center"/>
    </xf>
    <xf numFmtId="0" fontId="0" fillId="0" borderId="15" xfId="0" applyBorder="1" applyAlignment="1">
      <alignment horizontal="center"/>
    </xf>
    <xf numFmtId="0" fontId="0" fillId="0" borderId="13" xfId="0" applyBorder="1" applyAlignment="1">
      <alignment horizontal="center"/>
    </xf>
    <xf numFmtId="0" fontId="4" fillId="0" borderId="28" xfId="0" applyFont="1" applyBorder="1" applyAlignment="1">
      <alignment horizontal="center" vertical="center"/>
    </xf>
    <xf numFmtId="0" fontId="4" fillId="0" borderId="13" xfId="0" applyFont="1" applyBorder="1" applyAlignment="1">
      <alignment horizontal="center" vertical="center"/>
    </xf>
    <xf numFmtId="0" fontId="8" fillId="0" borderId="28" xfId="0" applyFont="1" applyBorder="1" applyAlignment="1">
      <alignment horizontal="center" vertical="center"/>
    </xf>
    <xf numFmtId="0" fontId="8" fillId="0" borderId="13" xfId="0" applyFont="1" applyBorder="1" applyAlignment="1">
      <alignment horizontal="center" vertical="center"/>
    </xf>
    <xf numFmtId="0" fontId="0" fillId="0" borderId="29" xfId="0" applyBorder="1" applyAlignment="1">
      <alignment horizontal="center" vertical="center" wrapText="1"/>
    </xf>
    <xf numFmtId="0" fontId="0" fillId="0" borderId="27" xfId="0" applyBorder="1" applyAlignment="1">
      <alignment horizontal="center" vertical="center" wrapText="1"/>
    </xf>
    <xf numFmtId="0" fontId="0" fillId="2" borderId="1" xfId="0" applyFill="1" applyBorder="1" applyAlignment="1">
      <alignment horizontal="center" vertical="center"/>
    </xf>
    <xf numFmtId="0" fontId="0" fillId="2" borderId="28" xfId="0" applyFill="1" applyBorder="1" applyAlignment="1">
      <alignment horizontal="center" vertical="center"/>
    </xf>
    <xf numFmtId="0" fontId="0" fillId="2" borderId="15" xfId="0" applyFill="1" applyBorder="1" applyAlignment="1">
      <alignment horizontal="center" vertical="center"/>
    </xf>
    <xf numFmtId="0" fontId="0" fillId="2" borderId="13" xfId="0" applyFill="1" applyBorder="1" applyAlignment="1">
      <alignment horizontal="center" vertical="center"/>
    </xf>
    <xf numFmtId="0" fontId="4" fillId="0" borderId="28"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0" xfId="0" applyAlignment="1">
      <alignment horizontal="center"/>
    </xf>
    <xf numFmtId="0" fontId="0" fillId="0" borderId="39" xfId="0" applyBorder="1" applyAlignment="1">
      <alignment horizontal="center"/>
    </xf>
    <xf numFmtId="0" fontId="0" fillId="0" borderId="29" xfId="0" applyBorder="1" applyAlignment="1">
      <alignment horizontal="center" vertical="center"/>
    </xf>
    <xf numFmtId="0" fontId="0" fillId="0" borderId="27" xfId="0" applyBorder="1" applyAlignment="1">
      <alignment horizontal="center" vertical="center"/>
    </xf>
    <xf numFmtId="0" fontId="8" fillId="0" borderId="29" xfId="0" applyFont="1" applyBorder="1" applyAlignment="1">
      <alignment horizontal="center" vertical="center" wrapText="1"/>
    </xf>
    <xf numFmtId="0" fontId="8" fillId="0" borderId="27" xfId="0" applyFont="1" applyBorder="1" applyAlignment="1">
      <alignment horizontal="center" vertical="center" wrapText="1"/>
    </xf>
    <xf numFmtId="0" fontId="8" fillId="3" borderId="1" xfId="0" applyFont="1" applyFill="1" applyBorder="1" applyAlignment="1">
      <alignment horizontal="center" vertical="center" wrapText="1"/>
    </xf>
    <xf numFmtId="0" fontId="0" fillId="0" borderId="40" xfId="0" applyBorder="1" applyAlignment="1">
      <alignment horizontal="left"/>
    </xf>
    <xf numFmtId="0" fontId="0" fillId="0" borderId="26" xfId="0" applyBorder="1" applyAlignment="1">
      <alignment horizontal="left"/>
    </xf>
    <xf numFmtId="0" fontId="0" fillId="0" borderId="37" xfId="0" applyBorder="1" applyAlignment="1">
      <alignment horizontal="left"/>
    </xf>
    <xf numFmtId="0" fontId="0" fillId="0" borderId="27" xfId="0" applyBorder="1" applyAlignment="1">
      <alignment horizontal="center"/>
    </xf>
    <xf numFmtId="0" fontId="0" fillId="3" borderId="1" xfId="0" applyFill="1" applyBorder="1" applyAlignment="1">
      <alignment horizontal="center" vertical="center" wrapText="1"/>
    </xf>
    <xf numFmtId="2" fontId="0" fillId="0" borderId="28" xfId="0" applyNumberFormat="1" applyBorder="1" applyAlignment="1">
      <alignment horizontal="center"/>
    </xf>
    <xf numFmtId="2" fontId="0" fillId="0" borderId="15" xfId="0" applyNumberFormat="1" applyBorder="1" applyAlignment="1">
      <alignment horizontal="center"/>
    </xf>
    <xf numFmtId="0" fontId="0" fillId="2" borderId="52" xfId="0" applyFill="1" applyBorder="1" applyAlignment="1">
      <alignment horizontal="center" vertical="center"/>
    </xf>
    <xf numFmtId="0" fontId="0" fillId="2" borderId="9" xfId="0" applyFill="1" applyBorder="1" applyAlignment="1">
      <alignment horizontal="center" vertical="center"/>
    </xf>
    <xf numFmtId="0" fontId="0" fillId="0" borderId="9" xfId="0" applyBorder="1" applyAlignment="1">
      <alignment horizontal="center" vertical="center"/>
    </xf>
    <xf numFmtId="0" fontId="0" fillId="0" borderId="53" xfId="0" applyBorder="1" applyAlignment="1">
      <alignment horizontal="center" vertical="center"/>
    </xf>
    <xf numFmtId="0" fontId="4" fillId="0" borderId="20" xfId="0" applyFont="1" applyBorder="1" applyAlignment="1">
      <alignment horizontal="center" vertical="center" wrapText="1"/>
    </xf>
    <xf numFmtId="0" fontId="0" fillId="0" borderId="1" xfId="0" applyBorder="1" applyAlignment="1">
      <alignment horizontal="left"/>
    </xf>
    <xf numFmtId="0" fontId="0" fillId="5" borderId="31" xfId="0" applyFill="1" applyBorder="1" applyAlignment="1">
      <alignment horizontal="left" vertical="center" wrapText="1"/>
    </xf>
    <xf numFmtId="0" fontId="0" fillId="5" borderId="33" xfId="0" applyFill="1" applyBorder="1" applyAlignment="1">
      <alignment horizontal="left" vertical="center" wrapText="1"/>
    </xf>
    <xf numFmtId="0" fontId="0" fillId="5" borderId="17" xfId="0" applyFill="1" applyBorder="1" applyAlignment="1">
      <alignment horizontal="left" vertical="center" wrapText="1"/>
    </xf>
    <xf numFmtId="0" fontId="0" fillId="5" borderId="27" xfId="0" applyFill="1" applyBorder="1" applyAlignment="1">
      <alignment horizontal="left" vertical="center" wrapText="1"/>
    </xf>
    <xf numFmtId="0" fontId="0" fillId="5" borderId="3" xfId="0" applyFill="1" applyBorder="1" applyAlignment="1">
      <alignment horizontal="center" vertical="center"/>
    </xf>
    <xf numFmtId="0" fontId="0" fillId="3" borderId="3" xfId="0" applyFill="1" applyBorder="1" applyAlignment="1">
      <alignment horizontal="center" vertical="center" textRotation="90" wrapText="1"/>
    </xf>
    <xf numFmtId="0" fontId="0" fillId="3" borderId="1" xfId="0" applyFill="1" applyBorder="1" applyAlignment="1">
      <alignment horizontal="center" vertical="center" textRotation="90" wrapText="1"/>
    </xf>
    <xf numFmtId="0" fontId="0" fillId="5" borderId="17" xfId="0" applyFill="1" applyBorder="1" applyAlignment="1">
      <alignment horizontal="center" vertical="center" textRotation="90" wrapText="1"/>
    </xf>
    <xf numFmtId="0" fontId="0" fillId="5" borderId="27" xfId="0" applyFill="1" applyBorder="1" applyAlignment="1">
      <alignment horizontal="center" vertical="center" textRotation="90" wrapText="1"/>
    </xf>
    <xf numFmtId="0" fontId="4" fillId="0" borderId="48" xfId="0" applyFont="1" applyBorder="1" applyAlignment="1">
      <alignment horizontal="center" vertical="center" wrapText="1"/>
    </xf>
    <xf numFmtId="0" fontId="4" fillId="0" borderId="50" xfId="0" applyFont="1" applyBorder="1" applyAlignment="1">
      <alignment horizontal="center" vertical="center" wrapText="1"/>
    </xf>
    <xf numFmtId="0" fontId="3" fillId="8" borderId="2" xfId="0" applyFont="1" applyFill="1" applyBorder="1" applyAlignment="1">
      <alignment horizontal="center" vertical="center"/>
    </xf>
    <xf numFmtId="0" fontId="3" fillId="8" borderId="3" xfId="0" applyFont="1" applyFill="1" applyBorder="1" applyAlignment="1">
      <alignment horizontal="center" vertical="center"/>
    </xf>
    <xf numFmtId="0" fontId="3" fillId="8" borderId="44"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0" fillId="0" borderId="26" xfId="0" applyBorder="1" applyAlignment="1" applyProtection="1">
      <alignment horizontal="center"/>
      <protection locked="0"/>
    </xf>
    <xf numFmtId="0" fontId="0" fillId="0" borderId="0" xfId="0" applyAlignment="1">
      <alignment horizontal="left"/>
    </xf>
    <xf numFmtId="0" fontId="3" fillId="5" borderId="31"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17"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51" xfId="0" applyFont="1" applyFill="1" applyBorder="1" applyAlignment="1">
      <alignment horizontal="center" vertical="center" wrapText="1"/>
    </xf>
    <xf numFmtId="0" fontId="3" fillId="5" borderId="27" xfId="0" applyFont="1" applyFill="1" applyBorder="1" applyAlignment="1">
      <alignment horizontal="center" vertical="center"/>
    </xf>
    <xf numFmtId="44" fontId="1" fillId="9" borderId="28" xfId="1" applyFont="1" applyFill="1" applyBorder="1" applyAlignment="1">
      <alignment horizontal="center" vertical="center"/>
    </xf>
    <xf numFmtId="44" fontId="1" fillId="9" borderId="15" xfId="1" applyFont="1" applyFill="1" applyBorder="1" applyAlignment="1">
      <alignment horizontal="center" vertical="center"/>
    </xf>
    <xf numFmtId="44" fontId="1" fillId="9" borderId="13" xfId="1" applyFont="1" applyFill="1" applyBorder="1" applyAlignment="1">
      <alignment horizontal="center" vertical="center"/>
    </xf>
    <xf numFmtId="0" fontId="0" fillId="3" borderId="29" xfId="0" applyFill="1" applyBorder="1" applyAlignment="1">
      <alignment horizontal="center" vertical="center" wrapText="1"/>
    </xf>
    <xf numFmtId="0" fontId="0" fillId="3" borderId="27" xfId="0" applyFill="1" applyBorder="1" applyAlignment="1">
      <alignment horizontal="center" vertical="center" wrapText="1"/>
    </xf>
    <xf numFmtId="0" fontId="1" fillId="5" borderId="28" xfId="0" applyFont="1" applyFill="1" applyBorder="1" applyAlignment="1">
      <alignment horizontal="center" vertical="center"/>
    </xf>
    <xf numFmtId="0" fontId="0" fillId="5" borderId="15" xfId="0" applyFill="1" applyBorder="1" applyAlignment="1">
      <alignment horizontal="center" vertical="center"/>
    </xf>
    <xf numFmtId="0" fontId="0" fillId="5" borderId="13" xfId="0" applyFill="1" applyBorder="1" applyAlignment="1">
      <alignment horizontal="center" vertical="center"/>
    </xf>
    <xf numFmtId="0" fontId="1" fillId="8" borderId="28" xfId="0" applyFont="1" applyFill="1" applyBorder="1" applyAlignment="1">
      <alignment horizontal="center" vertical="center"/>
    </xf>
    <xf numFmtId="0" fontId="1" fillId="8" borderId="15" xfId="0" applyFont="1" applyFill="1" applyBorder="1" applyAlignment="1">
      <alignment horizontal="center" vertical="center"/>
    </xf>
    <xf numFmtId="0" fontId="1" fillId="8" borderId="13"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3" xfId="0" applyFont="1" applyFill="1" applyBorder="1" applyAlignment="1">
      <alignment horizontal="center" vertical="center"/>
    </xf>
    <xf numFmtId="0" fontId="0" fillId="0" borderId="47" xfId="0" applyBorder="1" applyAlignment="1">
      <alignment horizontal="center"/>
    </xf>
    <xf numFmtId="0" fontId="0" fillId="0" borderId="47" xfId="0" applyBorder="1" applyAlignment="1">
      <alignment horizontal="left" vertical="center"/>
    </xf>
    <xf numFmtId="0" fontId="0" fillId="0" borderId="47" xfId="0" applyBorder="1" applyAlignment="1">
      <alignment horizontal="left"/>
    </xf>
    <xf numFmtId="0" fontId="0" fillId="3" borderId="45" xfId="0" applyFont="1" applyFill="1" applyBorder="1"/>
    <xf numFmtId="0" fontId="0" fillId="2" borderId="0" xfId="0" applyFont="1" applyFill="1" applyAlignment="1">
      <alignment horizontal="center" vertical="center" wrapText="1"/>
    </xf>
    <xf numFmtId="0" fontId="0" fillId="2" borderId="0" xfId="0" applyFont="1" applyFill="1" applyAlignment="1">
      <alignment horizontal="center" vertical="center" textRotation="90" wrapText="1"/>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69"/>
  <sheetViews>
    <sheetView zoomScale="115" zoomScaleNormal="115" workbookViewId="0">
      <selection activeCell="B198" sqref="B198"/>
    </sheetView>
  </sheetViews>
  <sheetFormatPr baseColWidth="10" defaultColWidth="10.83203125" defaultRowHeight="15"/>
  <cols>
    <col min="1" max="1" width="27.5" customWidth="1"/>
    <col min="2" max="2" width="36.6640625" customWidth="1"/>
    <col min="3" max="3" width="23.1640625" customWidth="1"/>
    <col min="4" max="4" width="33.83203125" customWidth="1"/>
    <col min="5" max="5" width="29.33203125" customWidth="1"/>
    <col min="6" max="6" width="22.1640625" customWidth="1"/>
    <col min="7" max="7" width="32.83203125" customWidth="1"/>
    <col min="8" max="8" width="30" customWidth="1"/>
  </cols>
  <sheetData>
    <row r="1" spans="1:7">
      <c r="A1" s="175" t="s">
        <v>38</v>
      </c>
      <c r="B1" s="173"/>
    </row>
    <row r="2" spans="1:7">
      <c r="A2" s="1" t="s">
        <v>0</v>
      </c>
      <c r="B2" s="174" t="s">
        <v>44</v>
      </c>
    </row>
    <row r="3" spans="1:7">
      <c r="A3" s="1" t="s">
        <v>39</v>
      </c>
      <c r="B3" s="174" t="s">
        <v>44</v>
      </c>
    </row>
    <row r="4" spans="1:7">
      <c r="A4" s="1" t="s">
        <v>40</v>
      </c>
      <c r="B4" s="174" t="s">
        <v>44</v>
      </c>
    </row>
    <row r="5" spans="1:7">
      <c r="A5" s="1" t="s">
        <v>41</v>
      </c>
      <c r="B5" s="174" t="s">
        <v>44</v>
      </c>
      <c r="E5" s="8"/>
      <c r="G5" s="29"/>
    </row>
    <row r="6" spans="1:7">
      <c r="A6" s="1" t="s">
        <v>42</v>
      </c>
      <c r="B6" s="174" t="s">
        <v>44</v>
      </c>
      <c r="E6" s="2"/>
      <c r="G6" s="29"/>
    </row>
    <row r="7" spans="1:7">
      <c r="A7" s="1" t="s">
        <v>43</v>
      </c>
      <c r="B7" s="174" t="s">
        <v>44</v>
      </c>
      <c r="G7" s="29"/>
    </row>
    <row r="8" spans="1:7">
      <c r="C8" s="130"/>
      <c r="G8" s="29"/>
    </row>
    <row r="9" spans="1:7">
      <c r="G9" s="29"/>
    </row>
    <row r="10" spans="1:7">
      <c r="A10" s="2" t="s">
        <v>45</v>
      </c>
      <c r="B10" s="2" t="s">
        <v>61</v>
      </c>
      <c r="C10" s="50" t="s">
        <v>62</v>
      </c>
      <c r="D10" s="2"/>
      <c r="G10" s="29"/>
    </row>
    <row r="11" spans="1:7">
      <c r="A11" s="137" t="s">
        <v>46</v>
      </c>
      <c r="B11" s="55" t="s">
        <v>69</v>
      </c>
      <c r="C11" s="141" t="s">
        <v>67</v>
      </c>
      <c r="D11" s="142" t="s">
        <v>66</v>
      </c>
      <c r="G11" s="29"/>
    </row>
    <row r="12" spans="1:7">
      <c r="A12" s="138" t="s">
        <v>47</v>
      </c>
      <c r="B12" s="56" t="s">
        <v>70</v>
      </c>
      <c r="C12" s="143" t="s">
        <v>12</v>
      </c>
      <c r="D12" s="144" t="s">
        <v>65</v>
      </c>
      <c r="E12" s="2"/>
      <c r="G12" s="29"/>
    </row>
    <row r="13" spans="1:7">
      <c r="A13" s="138" t="s">
        <v>48</v>
      </c>
      <c r="B13" s="56" t="s">
        <v>71</v>
      </c>
      <c r="C13" s="145" t="s">
        <v>64</v>
      </c>
      <c r="D13" s="146" t="s">
        <v>63</v>
      </c>
      <c r="G13" s="29"/>
    </row>
    <row r="14" spans="1:7">
      <c r="A14" s="138" t="s">
        <v>49</v>
      </c>
      <c r="B14" s="56" t="s">
        <v>72</v>
      </c>
      <c r="G14" s="29"/>
    </row>
    <row r="15" spans="1:7">
      <c r="A15" s="138" t="s">
        <v>50</v>
      </c>
      <c r="B15" s="56" t="s">
        <v>73</v>
      </c>
      <c r="G15" s="29"/>
    </row>
    <row r="16" spans="1:7">
      <c r="A16" s="139" t="s">
        <v>51</v>
      </c>
      <c r="B16" s="56" t="s">
        <v>74</v>
      </c>
      <c r="G16" s="29"/>
    </row>
    <row r="17" spans="1:7" ht="16">
      <c r="A17" s="140" t="s">
        <v>52</v>
      </c>
      <c r="B17" s="56" t="s">
        <v>75</v>
      </c>
      <c r="G17" s="29"/>
    </row>
    <row r="18" spans="1:7">
      <c r="A18" s="139" t="s">
        <v>53</v>
      </c>
      <c r="B18" s="56" t="s">
        <v>443</v>
      </c>
      <c r="G18" s="29"/>
    </row>
    <row r="19" spans="1:7">
      <c r="A19" s="139" t="s">
        <v>54</v>
      </c>
      <c r="B19" s="56" t="s">
        <v>76</v>
      </c>
      <c r="G19" s="29"/>
    </row>
    <row r="20" spans="1:7">
      <c r="A20" s="139" t="s">
        <v>55</v>
      </c>
      <c r="B20" s="56" t="s">
        <v>77</v>
      </c>
      <c r="G20" s="29"/>
    </row>
    <row r="21" spans="1:7" ht="16">
      <c r="A21" s="138" t="s">
        <v>56</v>
      </c>
      <c r="B21" s="232" t="s">
        <v>78</v>
      </c>
      <c r="G21" s="29"/>
    </row>
    <row r="22" spans="1:7">
      <c r="A22" s="138" t="s">
        <v>57</v>
      </c>
      <c r="B22" s="56" t="s">
        <v>79</v>
      </c>
      <c r="G22" s="29"/>
    </row>
    <row r="23" spans="1:7">
      <c r="A23" s="139" t="s">
        <v>58</v>
      </c>
      <c r="B23" s="56" t="s">
        <v>80</v>
      </c>
      <c r="G23" s="29"/>
    </row>
    <row r="24" spans="1:7">
      <c r="A24" s="139" t="s">
        <v>59</v>
      </c>
      <c r="B24" s="56" t="s">
        <v>81</v>
      </c>
      <c r="G24" s="29"/>
    </row>
    <row r="25" spans="1:7">
      <c r="A25" s="101" t="s">
        <v>60</v>
      </c>
      <c r="B25" s="56" t="s">
        <v>82</v>
      </c>
      <c r="G25" s="29"/>
    </row>
    <row r="26" spans="1:7">
      <c r="B26" s="56" t="s">
        <v>83</v>
      </c>
      <c r="G26" s="29"/>
    </row>
    <row r="27" spans="1:7">
      <c r="B27" s="56" t="s">
        <v>84</v>
      </c>
      <c r="G27" s="29"/>
    </row>
    <row r="28" spans="1:7">
      <c r="B28" s="56" t="s">
        <v>85</v>
      </c>
      <c r="G28" s="29"/>
    </row>
    <row r="29" spans="1:7">
      <c r="B29" s="56" t="s">
        <v>86</v>
      </c>
      <c r="G29" s="29"/>
    </row>
    <row r="30" spans="1:7">
      <c r="B30" s="56" t="s">
        <v>87</v>
      </c>
      <c r="E30" s="130"/>
      <c r="G30" s="29"/>
    </row>
    <row r="31" spans="1:7">
      <c r="B31" s="56" t="s">
        <v>88</v>
      </c>
      <c r="E31" s="130"/>
    </row>
    <row r="32" spans="1:7">
      <c r="B32" s="56" t="s">
        <v>89</v>
      </c>
    </row>
    <row r="33" spans="1:32">
      <c r="B33" s="56" t="s">
        <v>90</v>
      </c>
    </row>
    <row r="34" spans="1:32">
      <c r="B34" s="56" t="s">
        <v>91</v>
      </c>
    </row>
    <row r="35" spans="1:32">
      <c r="B35" s="56" t="s">
        <v>92</v>
      </c>
    </row>
    <row r="36" spans="1:32">
      <c r="B36" s="57" t="s">
        <v>93</v>
      </c>
    </row>
    <row r="38" spans="1:32">
      <c r="A38" s="17" t="s">
        <v>68</v>
      </c>
      <c r="B38" s="17"/>
      <c r="C38" s="17"/>
      <c r="D38" s="17"/>
      <c r="E38" s="17"/>
      <c r="F38" s="17"/>
      <c r="G38" s="17"/>
      <c r="H38" s="17"/>
      <c r="I38" s="2"/>
      <c r="J38" s="2"/>
      <c r="K38" s="2"/>
      <c r="L38" s="2"/>
      <c r="M38" s="2"/>
      <c r="N38" s="2"/>
      <c r="O38" s="2"/>
      <c r="P38" s="2"/>
      <c r="Q38" s="2"/>
      <c r="R38" s="2"/>
      <c r="S38" s="2"/>
      <c r="T38" s="2"/>
      <c r="U38" s="2"/>
      <c r="V38" s="2"/>
      <c r="W38" s="2"/>
      <c r="X38" s="2"/>
      <c r="Y38" s="2"/>
      <c r="Z38" s="2"/>
      <c r="AA38" s="2"/>
      <c r="AB38" s="2"/>
      <c r="AC38" s="2"/>
      <c r="AD38" s="2"/>
      <c r="AE38" s="2"/>
      <c r="AF38" s="2"/>
    </row>
    <row r="40" spans="1:32">
      <c r="A40" s="2" t="s">
        <v>106</v>
      </c>
      <c r="B40" s="2" t="s">
        <v>107</v>
      </c>
      <c r="C40" s="2" t="s">
        <v>118</v>
      </c>
      <c r="D40" s="50" t="s">
        <v>119</v>
      </c>
      <c r="F40" s="2"/>
    </row>
    <row r="41" spans="1:32">
      <c r="A41" s="80" t="s">
        <v>13</v>
      </c>
      <c r="B41" s="72" t="s">
        <v>16</v>
      </c>
      <c r="C41" s="55" t="s">
        <v>115</v>
      </c>
      <c r="D41" s="66" t="s">
        <v>117</v>
      </c>
    </row>
    <row r="42" spans="1:32">
      <c r="A42" s="80" t="s">
        <v>94</v>
      </c>
      <c r="B42" s="72" t="s">
        <v>17</v>
      </c>
      <c r="C42" s="56" t="s">
        <v>114</v>
      </c>
      <c r="D42" s="67" t="s">
        <v>120</v>
      </c>
    </row>
    <row r="43" spans="1:32">
      <c r="A43" s="80" t="s">
        <v>14</v>
      </c>
      <c r="B43" s="72" t="s">
        <v>93</v>
      </c>
      <c r="C43" s="56" t="s">
        <v>116</v>
      </c>
      <c r="D43" s="68" t="s">
        <v>121</v>
      </c>
    </row>
    <row r="44" spans="1:32">
      <c r="A44" s="80" t="s">
        <v>100</v>
      </c>
      <c r="C44" s="56" t="s">
        <v>111</v>
      </c>
      <c r="D44" s="67" t="s">
        <v>127</v>
      </c>
    </row>
    <row r="45" spans="1:32">
      <c r="C45" s="56" t="s">
        <v>113</v>
      </c>
      <c r="D45" s="68" t="s">
        <v>134</v>
      </c>
    </row>
    <row r="46" spans="1:32">
      <c r="A46" s="80" t="s">
        <v>103</v>
      </c>
      <c r="C46" s="56" t="s">
        <v>112</v>
      </c>
      <c r="D46" s="67" t="s">
        <v>129</v>
      </c>
    </row>
    <row r="47" spans="1:32">
      <c r="A47" s="80" t="s">
        <v>96</v>
      </c>
      <c r="C47" s="56" t="s">
        <v>110</v>
      </c>
      <c r="D47" s="67" t="s">
        <v>123</v>
      </c>
    </row>
    <row r="48" spans="1:32">
      <c r="A48" s="80" t="s">
        <v>104</v>
      </c>
      <c r="C48" s="56" t="s">
        <v>109</v>
      </c>
      <c r="D48" s="67" t="s">
        <v>23</v>
      </c>
    </row>
    <row r="49" spans="1:4">
      <c r="A49" s="80" t="s">
        <v>101</v>
      </c>
      <c r="C49" s="56" t="s">
        <v>108</v>
      </c>
      <c r="D49" s="67" t="s">
        <v>126</v>
      </c>
    </row>
    <row r="50" spans="1:4">
      <c r="A50" s="80" t="s">
        <v>97</v>
      </c>
      <c r="C50" s="56" t="s">
        <v>93</v>
      </c>
      <c r="D50" s="68" t="s">
        <v>128</v>
      </c>
    </row>
    <row r="51" spans="1:4">
      <c r="A51" s="56" t="s">
        <v>15</v>
      </c>
      <c r="D51" s="67" t="s">
        <v>124</v>
      </c>
    </row>
    <row r="52" spans="1:4">
      <c r="A52" s="56" t="s">
        <v>26</v>
      </c>
      <c r="D52" s="67" t="s">
        <v>99</v>
      </c>
    </row>
    <row r="53" spans="1:4">
      <c r="A53" s="56" t="s">
        <v>99</v>
      </c>
      <c r="D53" s="67" t="s">
        <v>130</v>
      </c>
    </row>
    <row r="54" spans="1:4">
      <c r="A54" s="56" t="s">
        <v>98</v>
      </c>
      <c r="D54" s="67" t="s">
        <v>131</v>
      </c>
    </row>
    <row r="55" spans="1:4">
      <c r="A55" s="56" t="s">
        <v>102</v>
      </c>
      <c r="D55" s="67" t="s">
        <v>132</v>
      </c>
    </row>
    <row r="56" spans="1:4">
      <c r="A56" s="56" t="s">
        <v>105</v>
      </c>
      <c r="D56" s="67" t="s">
        <v>125</v>
      </c>
    </row>
    <row r="57" spans="1:4">
      <c r="A57" s="81" t="s">
        <v>93</v>
      </c>
      <c r="D57" s="67" t="s">
        <v>133</v>
      </c>
    </row>
    <row r="58" spans="1:4">
      <c r="A58" s="2" t="s">
        <v>136</v>
      </c>
      <c r="D58" s="67" t="s">
        <v>135</v>
      </c>
    </row>
    <row r="59" spans="1:4">
      <c r="A59" s="80" t="s">
        <v>95</v>
      </c>
      <c r="D59" s="104" t="s">
        <v>122</v>
      </c>
    </row>
    <row r="60" spans="1:4">
      <c r="A60" s="55" t="s">
        <v>137</v>
      </c>
    </row>
    <row r="61" spans="1:4">
      <c r="A61" s="56" t="s">
        <v>138</v>
      </c>
    </row>
    <row r="62" spans="1:4">
      <c r="A62" s="56" t="s">
        <v>139</v>
      </c>
    </row>
    <row r="63" spans="1:4">
      <c r="A63" s="56" t="s">
        <v>140</v>
      </c>
    </row>
    <row r="64" spans="1:4">
      <c r="A64" s="361" t="s">
        <v>444</v>
      </c>
    </row>
    <row r="65" spans="1:32">
      <c r="A65" s="56" t="s">
        <v>141</v>
      </c>
    </row>
    <row r="66" spans="1:32">
      <c r="A66" s="56" t="s">
        <v>142</v>
      </c>
    </row>
    <row r="67" spans="1:32">
      <c r="A67" s="56" t="s">
        <v>143</v>
      </c>
    </row>
    <row r="68" spans="1:32">
      <c r="A68" s="56" t="s">
        <v>144</v>
      </c>
    </row>
    <row r="69" spans="1:32">
      <c r="A69" s="57" t="s">
        <v>145</v>
      </c>
    </row>
    <row r="73" spans="1:32">
      <c r="A73" s="17" t="s">
        <v>146</v>
      </c>
      <c r="B73" s="17"/>
      <c r="C73" s="17"/>
      <c r="D73" s="17"/>
      <c r="E73" s="17"/>
      <c r="F73" s="17"/>
      <c r="G73" s="17"/>
      <c r="H73" s="17"/>
      <c r="I73" s="2"/>
      <c r="J73" s="2"/>
      <c r="K73" s="2"/>
      <c r="L73" s="2"/>
      <c r="M73" s="2"/>
      <c r="N73" s="2"/>
      <c r="O73" s="2"/>
      <c r="P73" s="2"/>
      <c r="Q73" s="2"/>
      <c r="R73" s="2"/>
      <c r="S73" s="2"/>
      <c r="T73" s="2"/>
      <c r="U73" s="2"/>
      <c r="V73" s="2"/>
      <c r="W73" s="2"/>
      <c r="X73" s="2"/>
      <c r="Y73" s="2"/>
      <c r="Z73" s="2"/>
      <c r="AA73" s="2"/>
      <c r="AB73" s="2"/>
      <c r="AC73" s="2"/>
      <c r="AD73" s="2"/>
      <c r="AE73" s="2"/>
      <c r="AF73" s="2"/>
    </row>
    <row r="74" spans="1:32">
      <c r="A74" s="2" t="s">
        <v>61</v>
      </c>
      <c r="B74" s="50" t="s">
        <v>154</v>
      </c>
    </row>
    <row r="75" spans="1:32">
      <c r="A75" s="63" t="s">
        <v>153</v>
      </c>
      <c r="B75" s="66" t="s">
        <v>155</v>
      </c>
    </row>
    <row r="76" spans="1:32">
      <c r="A76" s="64" t="s">
        <v>151</v>
      </c>
      <c r="B76" s="67" t="s">
        <v>120</v>
      </c>
    </row>
    <row r="77" spans="1:32">
      <c r="A77" s="64" t="s">
        <v>72</v>
      </c>
      <c r="B77" s="68" t="s">
        <v>121</v>
      </c>
    </row>
    <row r="78" spans="1:32">
      <c r="A78" s="64" t="s">
        <v>147</v>
      </c>
      <c r="B78" s="68" t="s">
        <v>161</v>
      </c>
    </row>
    <row r="79" spans="1:32">
      <c r="A79" s="64" t="s">
        <v>148</v>
      </c>
      <c r="B79" s="68" t="s">
        <v>160</v>
      </c>
    </row>
    <row r="80" spans="1:32">
      <c r="A80" s="64" t="s">
        <v>149</v>
      </c>
      <c r="B80" s="68" t="s">
        <v>169</v>
      </c>
    </row>
    <row r="81" spans="1:2">
      <c r="A81" s="64" t="s">
        <v>73</v>
      </c>
      <c r="B81" s="67" t="s">
        <v>167</v>
      </c>
    </row>
    <row r="82" spans="1:2">
      <c r="A82" s="64" t="s">
        <v>152</v>
      </c>
      <c r="B82" s="68" t="s">
        <v>134</v>
      </c>
    </row>
    <row r="83" spans="1:2">
      <c r="A83" s="64" t="s">
        <v>69</v>
      </c>
      <c r="B83" s="67" t="s">
        <v>164</v>
      </c>
    </row>
    <row r="84" spans="1:2">
      <c r="A84" s="64" t="s">
        <v>150</v>
      </c>
      <c r="B84" s="67" t="s">
        <v>129</v>
      </c>
    </row>
    <row r="85" spans="1:2">
      <c r="A85" s="65" t="s">
        <v>84</v>
      </c>
      <c r="B85" s="67" t="s">
        <v>157</v>
      </c>
    </row>
    <row r="86" spans="1:2">
      <c r="B86" s="67" t="s">
        <v>123</v>
      </c>
    </row>
    <row r="87" spans="1:2">
      <c r="B87" s="67" t="s">
        <v>23</v>
      </c>
    </row>
    <row r="88" spans="1:2">
      <c r="B88" s="67" t="s">
        <v>162</v>
      </c>
    </row>
    <row r="89" spans="1:2">
      <c r="B89" s="67" t="s">
        <v>158</v>
      </c>
    </row>
    <row r="90" spans="1:2">
      <c r="B90" s="68" t="s">
        <v>128</v>
      </c>
    </row>
    <row r="91" spans="1:2">
      <c r="B91" s="68" t="s">
        <v>156</v>
      </c>
    </row>
    <row r="92" spans="1:2">
      <c r="B92" s="67" t="s">
        <v>99</v>
      </c>
    </row>
    <row r="93" spans="1:2">
      <c r="B93" s="67" t="s">
        <v>163</v>
      </c>
    </row>
    <row r="94" spans="1:2">
      <c r="B94" s="67" t="s">
        <v>131</v>
      </c>
    </row>
    <row r="95" spans="1:2">
      <c r="B95" s="67" t="s">
        <v>132</v>
      </c>
    </row>
    <row r="96" spans="1:2">
      <c r="B96" s="67" t="s">
        <v>159</v>
      </c>
    </row>
    <row r="97" spans="1:32">
      <c r="B97" s="67" t="s">
        <v>133</v>
      </c>
    </row>
    <row r="98" spans="1:32">
      <c r="B98" s="67" t="s">
        <v>135</v>
      </c>
    </row>
    <row r="99" spans="1:32">
      <c r="B99" s="67" t="s">
        <v>168</v>
      </c>
    </row>
    <row r="100" spans="1:32">
      <c r="B100" s="67" t="s">
        <v>165</v>
      </c>
    </row>
    <row r="101" spans="1:32">
      <c r="B101" s="104" t="s">
        <v>166</v>
      </c>
    </row>
    <row r="107" spans="1:32">
      <c r="A107" s="17" t="s">
        <v>170</v>
      </c>
      <c r="B107" s="17"/>
      <c r="C107" s="17"/>
      <c r="D107" s="17"/>
      <c r="E107" s="17"/>
      <c r="F107" s="17"/>
      <c r="G107" s="17"/>
      <c r="H107" s="17"/>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c r="A108" s="2" t="s">
        <v>61</v>
      </c>
      <c r="B108" s="50" t="s">
        <v>154</v>
      </c>
      <c r="C108" s="2" t="s">
        <v>45</v>
      </c>
      <c r="G108" s="4"/>
    </row>
    <row r="109" spans="1:32">
      <c r="A109" s="58" t="s">
        <v>77</v>
      </c>
      <c r="B109" s="96" t="s">
        <v>155</v>
      </c>
      <c r="C109" s="98" t="s">
        <v>51</v>
      </c>
      <c r="G109" s="4"/>
    </row>
    <row r="110" spans="1:32" ht="16">
      <c r="A110" s="59" t="s">
        <v>172</v>
      </c>
      <c r="B110" s="97" t="s">
        <v>120</v>
      </c>
      <c r="C110" s="99" t="s">
        <v>52</v>
      </c>
      <c r="G110" s="4"/>
    </row>
    <row r="111" spans="1:32">
      <c r="A111" s="59" t="s">
        <v>174</v>
      </c>
      <c r="B111" s="97" t="s">
        <v>192</v>
      </c>
      <c r="C111" s="100" t="s">
        <v>177</v>
      </c>
      <c r="G111" s="4"/>
    </row>
    <row r="112" spans="1:32">
      <c r="A112" s="59" t="s">
        <v>153</v>
      </c>
      <c r="B112" s="97" t="s">
        <v>180</v>
      </c>
      <c r="C112" s="100" t="s">
        <v>178</v>
      </c>
      <c r="G112" s="4"/>
    </row>
    <row r="113" spans="1:7">
      <c r="A113" s="59" t="s">
        <v>151</v>
      </c>
      <c r="B113" s="97" t="s">
        <v>189</v>
      </c>
      <c r="C113" s="100" t="s">
        <v>55</v>
      </c>
      <c r="G113" s="4"/>
    </row>
    <row r="114" spans="1:7">
      <c r="A114" s="59" t="s">
        <v>72</v>
      </c>
      <c r="B114" s="97" t="s">
        <v>179</v>
      </c>
      <c r="C114" s="101" t="s">
        <v>60</v>
      </c>
      <c r="G114" s="4"/>
    </row>
    <row r="115" spans="1:7">
      <c r="A115" s="59" t="s">
        <v>176</v>
      </c>
      <c r="B115" s="61" t="s">
        <v>191</v>
      </c>
      <c r="G115" s="4"/>
    </row>
    <row r="116" spans="1:7">
      <c r="A116" s="59" t="s">
        <v>175</v>
      </c>
      <c r="B116" s="61" t="s">
        <v>198</v>
      </c>
      <c r="G116" s="4"/>
    </row>
    <row r="117" spans="1:7">
      <c r="A117" s="56" t="s">
        <v>173</v>
      </c>
      <c r="B117" s="61" t="s">
        <v>199</v>
      </c>
      <c r="G117" s="4"/>
    </row>
    <row r="118" spans="1:7">
      <c r="A118" s="59" t="s">
        <v>73</v>
      </c>
      <c r="B118" s="61" t="s">
        <v>181</v>
      </c>
      <c r="G118" s="4"/>
    </row>
    <row r="119" spans="1:7">
      <c r="A119" s="59" t="s">
        <v>171</v>
      </c>
      <c r="B119" s="61" t="s">
        <v>182</v>
      </c>
      <c r="G119" s="4"/>
    </row>
    <row r="120" spans="1:7">
      <c r="A120" s="59" t="s">
        <v>150</v>
      </c>
      <c r="B120" s="61" t="s">
        <v>184</v>
      </c>
      <c r="G120" s="4"/>
    </row>
    <row r="121" spans="1:7">
      <c r="A121" s="59" t="s">
        <v>79</v>
      </c>
      <c r="B121" s="61" t="s">
        <v>123</v>
      </c>
      <c r="G121" s="4"/>
    </row>
    <row r="122" spans="1:7">
      <c r="A122" s="60" t="s">
        <v>84</v>
      </c>
      <c r="B122" s="61" t="s">
        <v>190</v>
      </c>
      <c r="G122" s="4"/>
    </row>
    <row r="123" spans="1:7">
      <c r="B123" s="61" t="s">
        <v>187</v>
      </c>
      <c r="G123" s="4"/>
    </row>
    <row r="124" spans="1:7">
      <c r="B124" s="61" t="s">
        <v>193</v>
      </c>
      <c r="G124" s="4"/>
    </row>
    <row r="125" spans="1:7">
      <c r="B125" s="61" t="s">
        <v>194</v>
      </c>
      <c r="G125" s="4"/>
    </row>
    <row r="126" spans="1:7">
      <c r="B126" s="61" t="s">
        <v>195</v>
      </c>
      <c r="G126" s="4"/>
    </row>
    <row r="127" spans="1:7">
      <c r="B127" s="61" t="s">
        <v>185</v>
      </c>
      <c r="G127" s="4"/>
    </row>
    <row r="128" spans="1:7">
      <c r="B128" s="61" t="s">
        <v>196</v>
      </c>
      <c r="G128" s="4"/>
    </row>
    <row r="129" spans="1:32">
      <c r="B129" s="61" t="s">
        <v>197</v>
      </c>
      <c r="G129" s="4"/>
    </row>
    <row r="130" spans="1:32">
      <c r="B130" s="61" t="s">
        <v>159</v>
      </c>
      <c r="G130" s="4"/>
    </row>
    <row r="131" spans="1:32">
      <c r="B131" s="61" t="s">
        <v>183</v>
      </c>
      <c r="G131" s="4"/>
    </row>
    <row r="132" spans="1:32">
      <c r="B132" s="61" t="s">
        <v>188</v>
      </c>
      <c r="G132" s="4"/>
    </row>
    <row r="133" spans="1:32">
      <c r="B133" s="62" t="s">
        <v>186</v>
      </c>
      <c r="G133" s="4"/>
    </row>
    <row r="134" spans="1:32">
      <c r="A134" s="8"/>
      <c r="B134" s="4"/>
      <c r="E134" s="4"/>
      <c r="G134" s="4"/>
    </row>
    <row r="135" spans="1:32">
      <c r="A135" s="8"/>
      <c r="B135" s="4"/>
      <c r="E135" s="4"/>
      <c r="G135" s="4"/>
    </row>
    <row r="136" spans="1:32">
      <c r="A136" s="17" t="s">
        <v>435</v>
      </c>
      <c r="B136" s="17"/>
      <c r="C136" s="17"/>
      <c r="D136" s="17"/>
      <c r="E136" s="17"/>
      <c r="F136" s="17"/>
      <c r="G136" s="17"/>
      <c r="H136" s="17"/>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8" spans="1:32">
      <c r="A138" s="2" t="s">
        <v>61</v>
      </c>
      <c r="B138" s="2"/>
      <c r="C138" s="2" t="s">
        <v>45</v>
      </c>
      <c r="D138" s="2" t="s">
        <v>212</v>
      </c>
      <c r="E138" s="2" t="s">
        <v>215</v>
      </c>
    </row>
    <row r="139" spans="1:32">
      <c r="A139" s="58" t="s">
        <v>172</v>
      </c>
      <c r="C139" s="118" t="s">
        <v>57</v>
      </c>
      <c r="D139" s="122" t="s">
        <v>77</v>
      </c>
      <c r="E139" s="98" t="s">
        <v>222</v>
      </c>
    </row>
    <row r="140" spans="1:32">
      <c r="A140" s="116" t="s">
        <v>202</v>
      </c>
      <c r="C140" s="121" t="s">
        <v>56</v>
      </c>
      <c r="D140" s="123" t="s">
        <v>213</v>
      </c>
      <c r="E140" s="100" t="s">
        <v>216</v>
      </c>
    </row>
    <row r="141" spans="1:32">
      <c r="A141" s="59" t="s">
        <v>153</v>
      </c>
      <c r="D141" s="123" t="s">
        <v>214</v>
      </c>
      <c r="E141" s="100" t="s">
        <v>227</v>
      </c>
    </row>
    <row r="142" spans="1:32">
      <c r="A142" s="116" t="s">
        <v>201</v>
      </c>
      <c r="C142" s="2" t="s">
        <v>203</v>
      </c>
      <c r="D142" s="124" t="s">
        <v>93</v>
      </c>
      <c r="E142" s="100" t="s">
        <v>220</v>
      </c>
    </row>
    <row r="143" spans="1:32">
      <c r="A143" s="116" t="s">
        <v>151</v>
      </c>
      <c r="C143" s="118" t="s">
        <v>204</v>
      </c>
      <c r="E143" s="119" t="s">
        <v>229</v>
      </c>
    </row>
    <row r="144" spans="1:32">
      <c r="A144" s="116" t="s">
        <v>72</v>
      </c>
      <c r="C144" s="119" t="s">
        <v>205</v>
      </c>
      <c r="E144" s="100" t="s">
        <v>217</v>
      </c>
    </row>
    <row r="145" spans="1:32">
      <c r="A145" s="116" t="s">
        <v>147</v>
      </c>
      <c r="C145" s="119" t="s">
        <v>206</v>
      </c>
      <c r="E145" s="100" t="s">
        <v>208</v>
      </c>
    </row>
    <row r="146" spans="1:32">
      <c r="A146" s="116" t="s">
        <v>200</v>
      </c>
      <c r="C146" s="37" t="s">
        <v>207</v>
      </c>
      <c r="D146" s="2" t="s">
        <v>208</v>
      </c>
      <c r="E146" s="100" t="s">
        <v>219</v>
      </c>
    </row>
    <row r="147" spans="1:32">
      <c r="A147" s="64" t="s">
        <v>149</v>
      </c>
      <c r="D147" s="122" t="s">
        <v>209</v>
      </c>
      <c r="E147" s="100" t="s">
        <v>218</v>
      </c>
    </row>
    <row r="148" spans="1:32">
      <c r="A148" s="56" t="s">
        <v>73</v>
      </c>
      <c r="D148" s="123" t="s">
        <v>210</v>
      </c>
      <c r="E148" s="100" t="s">
        <v>221</v>
      </c>
    </row>
    <row r="149" spans="1:32">
      <c r="A149" s="116" t="s">
        <v>152</v>
      </c>
      <c r="D149" s="123" t="s">
        <v>35</v>
      </c>
      <c r="E149" s="100" t="s">
        <v>223</v>
      </c>
    </row>
    <row r="150" spans="1:32">
      <c r="A150" s="116" t="s">
        <v>69</v>
      </c>
      <c r="D150" s="124" t="s">
        <v>211</v>
      </c>
      <c r="E150" s="100" t="s">
        <v>224</v>
      </c>
    </row>
    <row r="151" spans="1:32">
      <c r="A151" s="64" t="s">
        <v>150</v>
      </c>
      <c r="E151" s="100" t="s">
        <v>225</v>
      </c>
    </row>
    <row r="152" spans="1:32">
      <c r="A152" s="117" t="s">
        <v>84</v>
      </c>
      <c r="E152" s="100" t="s">
        <v>228</v>
      </c>
    </row>
    <row r="153" spans="1:32">
      <c r="E153" s="101" t="s">
        <v>226</v>
      </c>
    </row>
    <row r="155" spans="1:32">
      <c r="A155" s="17" t="s">
        <v>230</v>
      </c>
      <c r="B155" s="17"/>
      <c r="C155" s="17"/>
      <c r="D155" s="17"/>
      <c r="E155" s="17"/>
      <c r="F155" s="17"/>
      <c r="G155" s="17"/>
      <c r="H155" s="17"/>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c r="A156" s="2" t="s">
        <v>231</v>
      </c>
    </row>
    <row r="157" spans="1:32">
      <c r="A157" s="87" t="s">
        <v>233</v>
      </c>
    </row>
    <row r="158" spans="1:32">
      <c r="A158" s="88" t="s">
        <v>218</v>
      </c>
    </row>
    <row r="159" spans="1:32">
      <c r="A159" s="88" t="s">
        <v>225</v>
      </c>
    </row>
    <row r="160" spans="1:32">
      <c r="A160" s="88" t="s">
        <v>234</v>
      </c>
    </row>
    <row r="161" spans="1:32">
      <c r="A161" s="89" t="s">
        <v>232</v>
      </c>
    </row>
    <row r="175" spans="1:32">
      <c r="A175" s="17" t="s">
        <v>235</v>
      </c>
      <c r="B175" s="17"/>
      <c r="C175" s="17"/>
      <c r="D175" s="17"/>
      <c r="E175" s="17"/>
      <c r="F175" s="17"/>
      <c r="G175" s="17"/>
      <c r="H175" s="17"/>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7" spans="1:5">
      <c r="A177" s="2" t="s">
        <v>236</v>
      </c>
      <c r="B177" s="2" t="s">
        <v>237</v>
      </c>
      <c r="C177" s="2" t="s">
        <v>238</v>
      </c>
      <c r="D177" s="2" t="s">
        <v>239</v>
      </c>
    </row>
    <row r="178" spans="1:5" ht="28.5" customHeight="1">
      <c r="A178" s="82" t="s">
        <v>240</v>
      </c>
      <c r="B178" s="83" t="s">
        <v>2</v>
      </c>
      <c r="C178" s="84" t="s">
        <v>269</v>
      </c>
      <c r="D178" s="52" t="s">
        <v>294</v>
      </c>
      <c r="E178" s="86"/>
    </row>
    <row r="179" spans="1:5" ht="32">
      <c r="A179" s="82" t="s">
        <v>241</v>
      </c>
      <c r="B179" s="83" t="s">
        <v>1</v>
      </c>
      <c r="C179" s="84" t="s">
        <v>270</v>
      </c>
      <c r="D179" s="70" t="s">
        <v>295</v>
      </c>
      <c r="E179" s="86"/>
    </row>
    <row r="180" spans="1:5" ht="16">
      <c r="A180" s="82" t="s">
        <v>242</v>
      </c>
      <c r="B180" s="83" t="s">
        <v>5</v>
      </c>
      <c r="C180" s="84" t="s">
        <v>271</v>
      </c>
      <c r="D180" s="70" t="s">
        <v>296</v>
      </c>
      <c r="E180" s="86"/>
    </row>
    <row r="181" spans="1:5" ht="32">
      <c r="A181" s="82" t="s">
        <v>243</v>
      </c>
      <c r="B181" s="85" t="s">
        <v>245</v>
      </c>
      <c r="C181" s="84" t="s">
        <v>272</v>
      </c>
      <c r="D181" s="70" t="s">
        <v>297</v>
      </c>
      <c r="E181" s="86"/>
    </row>
    <row r="182" spans="1:5" ht="16">
      <c r="A182" s="82" t="s">
        <v>244</v>
      </c>
      <c r="B182" s="85" t="s">
        <v>267</v>
      </c>
      <c r="C182" s="84" t="s">
        <v>273</v>
      </c>
      <c r="D182" s="70" t="s">
        <v>298</v>
      </c>
      <c r="E182" s="86"/>
    </row>
    <row r="183" spans="1:5" ht="28.5" customHeight="1">
      <c r="A183" s="69" t="s">
        <v>22</v>
      </c>
      <c r="B183" s="83" t="s">
        <v>246</v>
      </c>
      <c r="C183" s="84" t="s">
        <v>274</v>
      </c>
      <c r="D183" s="70" t="s">
        <v>299</v>
      </c>
      <c r="E183" s="86"/>
    </row>
    <row r="184" spans="1:5" ht="16">
      <c r="A184" s="82" t="s">
        <v>93</v>
      </c>
      <c r="B184" s="83" t="s">
        <v>247</v>
      </c>
      <c r="C184" s="84" t="s">
        <v>275</v>
      </c>
      <c r="D184" s="70" t="s">
        <v>300</v>
      </c>
      <c r="E184" s="86"/>
    </row>
    <row r="185" spans="1:5" ht="16">
      <c r="B185" s="83" t="s">
        <v>248</v>
      </c>
      <c r="C185" s="84" t="s">
        <v>276</v>
      </c>
      <c r="D185" s="70" t="s">
        <v>301</v>
      </c>
      <c r="E185" s="86"/>
    </row>
    <row r="186" spans="1:5" ht="32">
      <c r="B186" s="83" t="s">
        <v>249</v>
      </c>
      <c r="C186" s="84" t="s">
        <v>277</v>
      </c>
      <c r="D186" s="70" t="s">
        <v>302</v>
      </c>
      <c r="E186" s="86"/>
    </row>
    <row r="187" spans="1:5" ht="16">
      <c r="B187" s="83" t="s">
        <v>250</v>
      </c>
      <c r="C187" s="362" t="s">
        <v>445</v>
      </c>
      <c r="D187" s="70" t="s">
        <v>303</v>
      </c>
      <c r="E187" s="86"/>
    </row>
    <row r="188" spans="1:5" ht="16">
      <c r="B188" s="83" t="s">
        <v>251</v>
      </c>
      <c r="C188" s="84" t="s">
        <v>446</v>
      </c>
      <c r="D188" s="70" t="s">
        <v>20</v>
      </c>
      <c r="E188" s="86"/>
    </row>
    <row r="189" spans="1:5" ht="32">
      <c r="B189" s="83" t="s">
        <v>252</v>
      </c>
      <c r="C189" s="84" t="s">
        <v>278</v>
      </c>
      <c r="D189" s="70" t="s">
        <v>304</v>
      </c>
      <c r="E189" s="156"/>
    </row>
    <row r="190" spans="1:5" ht="16">
      <c r="B190" s="83" t="s">
        <v>253</v>
      </c>
      <c r="C190" s="84" t="s">
        <v>279</v>
      </c>
      <c r="D190" s="70" t="s">
        <v>189</v>
      </c>
      <c r="E190" s="86"/>
    </row>
    <row r="191" spans="1:5" ht="16">
      <c r="B191" s="85" t="s">
        <v>268</v>
      </c>
      <c r="C191" s="84" t="s">
        <v>280</v>
      </c>
      <c r="D191" s="70" t="s">
        <v>305</v>
      </c>
      <c r="E191" s="86"/>
    </row>
    <row r="192" spans="1:5" ht="16">
      <c r="A192" s="4"/>
      <c r="B192" s="83" t="s">
        <v>254</v>
      </c>
      <c r="C192" s="84" t="s">
        <v>281</v>
      </c>
      <c r="D192" s="70" t="s">
        <v>306</v>
      </c>
      <c r="E192" s="86"/>
    </row>
    <row r="193" spans="1:4" ht="16">
      <c r="A193" s="4"/>
      <c r="B193" s="83" t="s">
        <v>447</v>
      </c>
      <c r="C193" s="84" t="s">
        <v>282</v>
      </c>
      <c r="D193" s="70" t="s">
        <v>133</v>
      </c>
    </row>
    <row r="194" spans="1:4" ht="30" customHeight="1">
      <c r="A194" s="4"/>
      <c r="B194" s="83" t="s">
        <v>255</v>
      </c>
      <c r="C194" s="84" t="s">
        <v>283</v>
      </c>
      <c r="D194" s="70" t="s">
        <v>307</v>
      </c>
    </row>
    <row r="195" spans="1:4" ht="16">
      <c r="A195" s="4"/>
      <c r="B195" s="83" t="s">
        <v>256</v>
      </c>
      <c r="C195" s="84" t="s">
        <v>284</v>
      </c>
      <c r="D195" s="70" t="s">
        <v>308</v>
      </c>
    </row>
    <row r="196" spans="1:4" ht="16">
      <c r="A196" s="4"/>
      <c r="B196" s="83" t="s">
        <v>257</v>
      </c>
      <c r="C196" s="84" t="s">
        <v>285</v>
      </c>
      <c r="D196" s="70" t="s">
        <v>309</v>
      </c>
    </row>
    <row r="197" spans="1:4" ht="16">
      <c r="A197" s="4"/>
      <c r="B197" s="83" t="s">
        <v>258</v>
      </c>
      <c r="C197" s="84" t="s">
        <v>286</v>
      </c>
      <c r="D197" s="70" t="s">
        <v>185</v>
      </c>
    </row>
    <row r="198" spans="1:4" ht="16">
      <c r="A198" s="4"/>
      <c r="B198" s="83" t="s">
        <v>448</v>
      </c>
      <c r="C198" s="84" t="s">
        <v>209</v>
      </c>
      <c r="D198" s="70" t="s">
        <v>310</v>
      </c>
    </row>
    <row r="199" spans="1:4" ht="32">
      <c r="A199" s="4"/>
      <c r="B199" s="83" t="s">
        <v>259</v>
      </c>
      <c r="C199" s="84" t="s">
        <v>287</v>
      </c>
      <c r="D199" s="71" t="s">
        <v>311</v>
      </c>
    </row>
    <row r="200" spans="1:4" ht="16">
      <c r="A200" s="4"/>
      <c r="B200" s="83" t="s">
        <v>260</v>
      </c>
      <c r="C200" s="84" t="s">
        <v>288</v>
      </c>
    </row>
    <row r="201" spans="1:4" ht="16">
      <c r="A201" s="4"/>
      <c r="B201" s="83" t="s">
        <v>261</v>
      </c>
      <c r="C201" s="84" t="s">
        <v>289</v>
      </c>
    </row>
    <row r="202" spans="1:4" ht="16">
      <c r="A202" s="4"/>
      <c r="B202" s="83" t="s">
        <v>262</v>
      </c>
      <c r="C202" s="84" t="s">
        <v>290</v>
      </c>
    </row>
    <row r="203" spans="1:4" ht="16">
      <c r="A203" s="4"/>
      <c r="B203" s="83" t="s">
        <v>263</v>
      </c>
      <c r="C203" s="84" t="s">
        <v>291</v>
      </c>
    </row>
    <row r="204" spans="1:4" ht="16">
      <c r="A204" s="8"/>
      <c r="B204" s="83" t="s">
        <v>264</v>
      </c>
      <c r="C204" s="84" t="s">
        <v>292</v>
      </c>
    </row>
    <row r="205" spans="1:4" ht="16">
      <c r="A205" s="8"/>
      <c r="B205" s="83" t="s">
        <v>265</v>
      </c>
      <c r="C205" s="84" t="s">
        <v>293</v>
      </c>
    </row>
    <row r="206" spans="1:4" ht="16">
      <c r="A206" s="8"/>
      <c r="B206" s="83" t="s">
        <v>266</v>
      </c>
    </row>
    <row r="207" spans="1:4">
      <c r="A207" s="8"/>
      <c r="B207" s="4"/>
    </row>
    <row r="208" spans="1:4">
      <c r="A208" s="8"/>
      <c r="B208" s="4"/>
    </row>
    <row r="209" spans="1:1">
      <c r="A209" s="8"/>
    </row>
    <row r="210" spans="1:1">
      <c r="A210" s="8"/>
    </row>
    <row r="211" spans="1:1">
      <c r="A211" s="8"/>
    </row>
    <row r="212" spans="1:1">
      <c r="A212" s="8"/>
    </row>
    <row r="213" spans="1:1">
      <c r="A213" s="8"/>
    </row>
    <row r="214" spans="1:1">
      <c r="A214" s="8"/>
    </row>
    <row r="215" spans="1:1">
      <c r="A215" s="8"/>
    </row>
    <row r="216" spans="1:1">
      <c r="A216" s="8"/>
    </row>
    <row r="217" spans="1:1">
      <c r="A217" s="8"/>
    </row>
    <row r="218" spans="1:1">
      <c r="A218" s="8"/>
    </row>
    <row r="219" spans="1:1">
      <c r="A219" s="8"/>
    </row>
    <row r="220" spans="1:1">
      <c r="A220" s="8"/>
    </row>
    <row r="221" spans="1:1">
      <c r="A221" s="8"/>
    </row>
    <row r="222" spans="1:1">
      <c r="A222" s="8"/>
    </row>
    <row r="223" spans="1:1">
      <c r="A223" s="8"/>
    </row>
    <row r="224" spans="1:1">
      <c r="A224" s="8"/>
    </row>
    <row r="225" spans="1:1">
      <c r="A225" s="8"/>
    </row>
    <row r="226" spans="1:1">
      <c r="A226" s="8"/>
    </row>
    <row r="227" spans="1:1">
      <c r="A227" s="8"/>
    </row>
    <row r="228" spans="1:1">
      <c r="A228" s="8"/>
    </row>
    <row r="229" spans="1:1">
      <c r="A229" s="8"/>
    </row>
    <row r="230" spans="1:1">
      <c r="A230" s="8"/>
    </row>
    <row r="231" spans="1:1">
      <c r="A231" s="8"/>
    </row>
    <row r="232" spans="1:1">
      <c r="A232" s="8"/>
    </row>
    <row r="233" spans="1:1">
      <c r="A233" s="8"/>
    </row>
    <row r="234" spans="1:1">
      <c r="A234" s="8"/>
    </row>
    <row r="235" spans="1:1">
      <c r="A235" s="8"/>
    </row>
    <row r="236" spans="1:1">
      <c r="A236" s="8"/>
    </row>
    <row r="237" spans="1:1">
      <c r="A237" s="8"/>
    </row>
    <row r="238" spans="1:1">
      <c r="A238" s="8"/>
    </row>
    <row r="239" spans="1:1">
      <c r="A239" s="8"/>
    </row>
    <row r="240" spans="1:1">
      <c r="A240" s="8"/>
    </row>
    <row r="241" spans="1:1">
      <c r="A241" s="8"/>
    </row>
    <row r="242" spans="1:1">
      <c r="A242" s="8"/>
    </row>
    <row r="243" spans="1:1">
      <c r="A243" s="8"/>
    </row>
    <row r="244" spans="1:1">
      <c r="A244" s="8"/>
    </row>
    <row r="245" spans="1:1">
      <c r="A245" s="8"/>
    </row>
    <row r="246" spans="1:1">
      <c r="A246" s="8"/>
    </row>
    <row r="247" spans="1:1">
      <c r="A247" s="8"/>
    </row>
    <row r="248" spans="1:1">
      <c r="A248" s="8"/>
    </row>
    <row r="249" spans="1:1">
      <c r="A249" s="8"/>
    </row>
    <row r="250" spans="1:1">
      <c r="A250" s="8"/>
    </row>
    <row r="251" spans="1:1">
      <c r="A251" s="8"/>
    </row>
    <row r="252" spans="1:1">
      <c r="A252" s="8"/>
    </row>
    <row r="253" spans="1:1">
      <c r="A253" s="8"/>
    </row>
    <row r="254" spans="1:1">
      <c r="A254" s="8"/>
    </row>
    <row r="255" spans="1:1">
      <c r="A255" s="8"/>
    </row>
    <row r="256" spans="1:1">
      <c r="A256" s="8"/>
    </row>
    <row r="257" spans="1:1">
      <c r="A257" s="8"/>
    </row>
    <row r="258" spans="1:1">
      <c r="A258" s="8"/>
    </row>
    <row r="259" spans="1:1">
      <c r="A259" s="8"/>
    </row>
    <row r="260" spans="1:1">
      <c r="A260" s="8"/>
    </row>
    <row r="261" spans="1:1">
      <c r="A261" s="8"/>
    </row>
    <row r="262" spans="1:1">
      <c r="A262" s="8"/>
    </row>
    <row r="263" spans="1:1">
      <c r="A263" s="8"/>
    </row>
    <row r="264" spans="1:1">
      <c r="A264" s="8"/>
    </row>
    <row r="265" spans="1:1">
      <c r="A265" s="8"/>
    </row>
    <row r="266" spans="1:1">
      <c r="A266" s="8"/>
    </row>
    <row r="267" spans="1:1">
      <c r="A267" s="8"/>
    </row>
    <row r="268" spans="1:1">
      <c r="A268" s="8"/>
    </row>
    <row r="269" spans="1:1">
      <c r="A269" s="8"/>
    </row>
  </sheetData>
  <sortState xmlns:xlrd2="http://schemas.microsoft.com/office/spreadsheetml/2017/richdata2" ref="C41:C50">
    <sortCondition ref="C50"/>
  </sortState>
  <dataValidations count="1">
    <dataValidation type="list" allowBlank="1" showInputMessage="1" showErrorMessage="1" sqref="G109:G130" xr:uid="{00000000-0002-0000-0000-000000000000}">
      <formula1>"G5:G30"</formula1>
    </dataValidation>
  </dataValidations>
  <pageMargins left="0.7" right="0.7" top="0.78740157499999996" bottom="0.78740157499999996"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48"/>
  <sheetViews>
    <sheetView zoomScaleNormal="100" workbookViewId="0">
      <pane ySplit="6" topLeftCell="A7" activePane="bottomLeft" state="frozen"/>
      <selection activeCell="A7" sqref="A7"/>
      <selection pane="bottomLeft" activeCell="Q6" sqref="Q6"/>
    </sheetView>
  </sheetViews>
  <sheetFormatPr baseColWidth="10" defaultColWidth="9.1640625" defaultRowHeight="15"/>
  <cols>
    <col min="1" max="1" width="12.6640625" customWidth="1"/>
    <col min="2" max="2" width="7.6640625" customWidth="1"/>
    <col min="3" max="3" width="9.6640625" customWidth="1"/>
    <col min="4" max="4" width="12.6640625" customWidth="1"/>
    <col min="5" max="5" width="7.6640625" customWidth="1"/>
    <col min="6" max="6" width="9.6640625" customWidth="1"/>
    <col min="7" max="7" width="12.6640625" customWidth="1"/>
    <col min="8" max="8" width="7.6640625" customWidth="1"/>
    <col min="9" max="9" width="21.5" customWidth="1"/>
    <col min="10" max="12" width="13.6640625" customWidth="1"/>
    <col min="13" max="13" width="15.5" customWidth="1"/>
    <col min="14" max="14" width="9.1640625" customWidth="1"/>
    <col min="15" max="16" width="12.6640625" customWidth="1"/>
    <col min="17" max="17" width="12.83203125" customWidth="1"/>
    <col min="18" max="18" width="16" customWidth="1"/>
    <col min="19" max="19" width="7.6640625" customWidth="1"/>
    <col min="20" max="20" width="7.33203125" customWidth="1"/>
    <col min="21" max="21" width="12.6640625" customWidth="1"/>
    <col min="22" max="43" width="5.5" customWidth="1"/>
    <col min="44" max="44" width="12.83203125" customWidth="1"/>
    <col min="45" max="46" width="5.5" customWidth="1"/>
  </cols>
  <sheetData>
    <row r="1" spans="1:46">
      <c r="A1" s="264" t="s">
        <v>318</v>
      </c>
      <c r="B1" s="264"/>
      <c r="C1" s="264"/>
      <c r="D1" s="264"/>
      <c r="E1" s="264"/>
      <c r="F1" s="264"/>
      <c r="G1" s="264"/>
      <c r="H1" s="264"/>
      <c r="I1" s="264"/>
      <c r="J1" s="264"/>
      <c r="K1" s="264"/>
      <c r="L1" s="264"/>
      <c r="M1" s="264"/>
      <c r="N1" s="264"/>
      <c r="O1" s="264"/>
      <c r="P1" s="264"/>
      <c r="Q1" s="264"/>
      <c r="R1" s="264"/>
      <c r="S1" s="264"/>
      <c r="T1" s="264"/>
      <c r="U1" s="264"/>
      <c r="V1" s="264"/>
      <c r="W1" s="264"/>
      <c r="X1" s="264"/>
    </row>
    <row r="2" spans="1:46">
      <c r="A2" s="9" t="s">
        <v>0</v>
      </c>
      <c r="B2" s="268" t="str">
        <f>'Name and Explanation'!B2:I2</f>
        <v>&lt;please fill out&gt;</v>
      </c>
      <c r="C2" s="269"/>
      <c r="D2" s="269"/>
      <c r="E2" s="269"/>
      <c r="F2" s="6"/>
      <c r="G2" s="6"/>
      <c r="H2" s="134" t="s">
        <v>312</v>
      </c>
      <c r="I2" s="136" t="str">
        <f>'Name and Explanation'!B3</f>
        <v>&lt;please fill out&gt;</v>
      </c>
      <c r="J2" s="8"/>
      <c r="K2" s="9" t="s">
        <v>40</v>
      </c>
      <c r="L2" s="265" t="str">
        <f>'Name and Explanation'!B4</f>
        <v>&lt;please fill out&gt;</v>
      </c>
      <c r="M2" s="266"/>
      <c r="N2" s="267"/>
      <c r="T2" s="135"/>
    </row>
    <row r="3" spans="1:46" ht="6" customHeight="1" thickBot="1"/>
    <row r="4" spans="1:46" ht="18.75" customHeight="1" thickBot="1">
      <c r="A4" s="275" t="s">
        <v>313</v>
      </c>
      <c r="B4" s="276"/>
      <c r="C4" s="276"/>
      <c r="D4" s="276"/>
      <c r="E4" s="276"/>
      <c r="F4" s="276"/>
      <c r="G4" s="276"/>
      <c r="H4" s="276"/>
      <c r="I4" s="277"/>
      <c r="J4" s="7"/>
      <c r="K4" s="7"/>
      <c r="L4" s="7"/>
      <c r="M4" s="7"/>
      <c r="N4" s="7"/>
      <c r="O4" s="39"/>
      <c r="P4" s="38"/>
      <c r="Q4" s="38"/>
      <c r="R4" s="38"/>
      <c r="S4" s="38"/>
      <c r="T4" s="38"/>
      <c r="U4" s="38"/>
      <c r="V4" s="5"/>
      <c r="W4" s="5"/>
      <c r="X4" s="5"/>
      <c r="Y4" s="5"/>
      <c r="Z4" s="5"/>
      <c r="AA4" s="5"/>
      <c r="AB4" s="5"/>
      <c r="AC4" s="5"/>
      <c r="AD4" s="5"/>
      <c r="AE4" s="5"/>
      <c r="AF4" s="5"/>
      <c r="AG4" s="5"/>
      <c r="AH4" s="5"/>
      <c r="AI4" s="5"/>
      <c r="AJ4" s="5"/>
      <c r="AK4" s="5"/>
      <c r="AL4" s="5"/>
      <c r="AM4" s="5"/>
      <c r="AN4" s="5"/>
      <c r="AO4" s="5"/>
      <c r="AP4" s="5"/>
      <c r="AQ4" s="5"/>
      <c r="AR4" s="5"/>
      <c r="AS4" s="5"/>
      <c r="AT4" s="5"/>
    </row>
    <row r="5" spans="1:46" ht="48" customHeight="1">
      <c r="A5" s="270" t="s">
        <v>322</v>
      </c>
      <c r="B5" s="270"/>
      <c r="C5" s="271"/>
      <c r="D5" s="272" t="s">
        <v>321</v>
      </c>
      <c r="E5" s="273"/>
      <c r="F5" s="274"/>
      <c r="G5" s="272" t="s">
        <v>320</v>
      </c>
      <c r="H5" s="273"/>
      <c r="I5" s="274"/>
      <c r="J5" s="278" t="s">
        <v>323</v>
      </c>
      <c r="K5" s="270"/>
      <c r="L5" s="270"/>
      <c r="M5" s="270"/>
      <c r="N5" s="270"/>
      <c r="O5" s="261" t="s">
        <v>324</v>
      </c>
      <c r="P5" s="262"/>
      <c r="Q5" s="262"/>
      <c r="R5" s="263"/>
      <c r="S5" s="258" t="s">
        <v>327</v>
      </c>
      <c r="T5" s="259"/>
      <c r="U5" s="259"/>
      <c r="V5" s="259"/>
      <c r="W5" s="259"/>
      <c r="X5" s="259"/>
      <c r="Y5" s="259"/>
      <c r="Z5" s="259"/>
      <c r="AA5" s="259"/>
      <c r="AB5" s="259"/>
      <c r="AC5" s="259"/>
      <c r="AD5" s="260"/>
      <c r="AE5" s="258" t="s">
        <v>328</v>
      </c>
      <c r="AF5" s="259"/>
      <c r="AG5" s="259"/>
      <c r="AH5" s="259"/>
      <c r="AI5" s="259"/>
      <c r="AJ5" s="259"/>
      <c r="AK5" s="259"/>
      <c r="AL5" s="259"/>
      <c r="AM5" s="259"/>
      <c r="AN5" s="259"/>
      <c r="AO5" s="259"/>
      <c r="AP5" s="259"/>
      <c r="AQ5" s="259"/>
      <c r="AR5" s="260"/>
    </row>
    <row r="6" spans="1:46" ht="64" customHeight="1" thickBot="1">
      <c r="A6" s="44" t="s">
        <v>314</v>
      </c>
      <c r="B6" s="30" t="s">
        <v>315</v>
      </c>
      <c r="C6" s="31" t="s">
        <v>316</v>
      </c>
      <c r="D6" s="44" t="s">
        <v>314</v>
      </c>
      <c r="E6" s="30" t="s">
        <v>315</v>
      </c>
      <c r="F6" s="31" t="s">
        <v>316</v>
      </c>
      <c r="G6" s="44" t="s">
        <v>314</v>
      </c>
      <c r="H6" s="30" t="s">
        <v>315</v>
      </c>
      <c r="I6" s="31" t="s">
        <v>317</v>
      </c>
      <c r="J6" s="44" t="s">
        <v>314</v>
      </c>
      <c r="K6" s="32" t="s">
        <v>45</v>
      </c>
      <c r="L6" s="33" t="s">
        <v>345</v>
      </c>
      <c r="M6" s="33" t="s">
        <v>319</v>
      </c>
      <c r="N6" s="30" t="s">
        <v>315</v>
      </c>
      <c r="O6" s="44" t="s">
        <v>314</v>
      </c>
      <c r="P6" s="40" t="s">
        <v>325</v>
      </c>
      <c r="Q6" s="45" t="s">
        <v>449</v>
      </c>
      <c r="R6" s="41" t="s">
        <v>326</v>
      </c>
      <c r="S6" s="42" t="s">
        <v>115</v>
      </c>
      <c r="T6" s="42" t="s">
        <v>11</v>
      </c>
      <c r="U6" s="42" t="s">
        <v>422</v>
      </c>
      <c r="V6" s="42" t="s">
        <v>329</v>
      </c>
      <c r="W6" s="42" t="s">
        <v>210</v>
      </c>
      <c r="X6" s="42" t="s">
        <v>330</v>
      </c>
      <c r="Y6" s="42" t="s">
        <v>331</v>
      </c>
      <c r="Z6" s="42" t="s">
        <v>332</v>
      </c>
      <c r="AA6" s="42" t="s">
        <v>333</v>
      </c>
      <c r="AB6" s="42" t="s">
        <v>334</v>
      </c>
      <c r="AC6" s="42" t="s">
        <v>335</v>
      </c>
      <c r="AD6" s="42" t="s">
        <v>336</v>
      </c>
      <c r="AE6" s="42" t="s">
        <v>337</v>
      </c>
      <c r="AF6" s="43" t="s">
        <v>2</v>
      </c>
      <c r="AG6" s="43" t="s">
        <v>1</v>
      </c>
      <c r="AH6" s="43" t="s">
        <v>5</v>
      </c>
      <c r="AI6" s="43" t="s">
        <v>338</v>
      </c>
      <c r="AJ6" s="42" t="s">
        <v>6</v>
      </c>
      <c r="AK6" s="42" t="s">
        <v>339</v>
      </c>
      <c r="AL6" s="42" t="s">
        <v>340</v>
      </c>
      <c r="AM6" s="42" t="s">
        <v>341</v>
      </c>
      <c r="AN6" s="42" t="s">
        <v>342</v>
      </c>
      <c r="AO6" s="42" t="s">
        <v>343</v>
      </c>
      <c r="AP6" s="42" t="s">
        <v>184</v>
      </c>
      <c r="AQ6" s="43" t="s">
        <v>232</v>
      </c>
      <c r="AR6" s="46" t="s">
        <v>344</v>
      </c>
    </row>
    <row r="7" spans="1:46" ht="18.75" customHeight="1">
      <c r="A7" s="176"/>
      <c r="B7" s="177"/>
      <c r="C7" s="178"/>
      <c r="D7" s="179"/>
      <c r="E7" s="177"/>
      <c r="F7" s="178"/>
      <c r="G7" s="179"/>
      <c r="H7" s="177"/>
      <c r="I7" s="178"/>
      <c r="J7" s="180"/>
      <c r="K7" s="181"/>
      <c r="L7" s="181"/>
      <c r="M7" s="181"/>
      <c r="N7" s="182"/>
      <c r="O7" s="183"/>
      <c r="P7" s="184"/>
      <c r="Q7" s="185"/>
      <c r="R7" s="186"/>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87"/>
    </row>
    <row r="8" spans="1:46">
      <c r="A8" s="188"/>
      <c r="B8" s="177"/>
      <c r="C8" s="178"/>
      <c r="D8" s="189"/>
      <c r="E8" s="177"/>
      <c r="F8" s="178"/>
      <c r="G8" s="189"/>
      <c r="H8" s="177"/>
      <c r="I8" s="178"/>
      <c r="J8" s="180"/>
      <c r="K8" s="181"/>
      <c r="L8" s="181"/>
      <c r="M8" s="181"/>
      <c r="N8" s="182"/>
      <c r="O8" s="190"/>
      <c r="P8" s="191"/>
      <c r="Q8" s="185"/>
      <c r="R8" s="192"/>
      <c r="S8" s="177"/>
      <c r="T8" s="177"/>
      <c r="U8" s="177"/>
      <c r="V8" s="177"/>
      <c r="W8" s="177"/>
      <c r="X8" s="177"/>
      <c r="Y8" s="177"/>
      <c r="Z8" s="177"/>
      <c r="AA8" s="177"/>
      <c r="AB8" s="177"/>
      <c r="AC8" s="177"/>
      <c r="AD8" s="177"/>
      <c r="AE8" s="177"/>
      <c r="AF8" s="177"/>
      <c r="AG8" s="177"/>
      <c r="AH8" s="177"/>
      <c r="AI8" s="177"/>
      <c r="AJ8" s="177"/>
      <c r="AK8" s="177"/>
      <c r="AL8" s="177"/>
      <c r="AM8" s="177"/>
      <c r="AN8" s="177"/>
      <c r="AO8" s="177"/>
      <c r="AP8" s="177"/>
      <c r="AQ8" s="177"/>
      <c r="AR8" s="187"/>
    </row>
    <row r="9" spans="1:46">
      <c r="A9" s="188"/>
      <c r="B9" s="177"/>
      <c r="C9" s="178"/>
      <c r="D9" s="189"/>
      <c r="E9" s="177"/>
      <c r="F9" s="178"/>
      <c r="G9" s="189"/>
      <c r="H9" s="177"/>
      <c r="I9" s="178"/>
      <c r="J9" s="193"/>
      <c r="K9" s="181"/>
      <c r="L9" s="194"/>
      <c r="M9" s="181"/>
      <c r="N9" s="182"/>
      <c r="O9" s="190"/>
      <c r="P9" s="191"/>
      <c r="Q9" s="185"/>
      <c r="R9" s="192"/>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87"/>
    </row>
    <row r="10" spans="1:46">
      <c r="A10" s="188"/>
      <c r="B10" s="177"/>
      <c r="C10" s="178"/>
      <c r="D10" s="189"/>
      <c r="E10" s="177"/>
      <c r="F10" s="178"/>
      <c r="G10" s="189"/>
      <c r="H10" s="177"/>
      <c r="I10" s="178"/>
      <c r="J10" s="193"/>
      <c r="K10" s="181"/>
      <c r="L10" s="194"/>
      <c r="M10" s="181"/>
      <c r="N10" s="182"/>
      <c r="O10" s="183"/>
      <c r="P10" s="184"/>
      <c r="Q10" s="185"/>
      <c r="R10" s="186"/>
      <c r="S10" s="177"/>
      <c r="T10" s="177"/>
      <c r="U10" s="177"/>
      <c r="V10" s="177"/>
      <c r="W10" s="177"/>
      <c r="X10" s="177"/>
      <c r="Y10" s="177"/>
      <c r="Z10" s="177"/>
      <c r="AA10" s="177"/>
      <c r="AB10" s="177"/>
      <c r="AC10" s="177"/>
      <c r="AD10" s="177"/>
      <c r="AE10" s="177"/>
      <c r="AF10" s="177"/>
      <c r="AG10" s="177"/>
      <c r="AH10" s="177"/>
      <c r="AI10" s="177"/>
      <c r="AJ10" s="177"/>
      <c r="AK10" s="177"/>
      <c r="AL10" s="177"/>
      <c r="AM10" s="177"/>
      <c r="AN10" s="177"/>
      <c r="AO10" s="177"/>
      <c r="AP10" s="177"/>
      <c r="AQ10" s="177"/>
      <c r="AR10" s="187"/>
    </row>
    <row r="11" spans="1:46">
      <c r="A11" s="188"/>
      <c r="B11" s="177"/>
      <c r="C11" s="178"/>
      <c r="D11" s="189"/>
      <c r="E11" s="177"/>
      <c r="F11" s="178"/>
      <c r="G11" s="189"/>
      <c r="H11" s="177"/>
      <c r="I11" s="178"/>
      <c r="J11" s="193"/>
      <c r="K11" s="181"/>
      <c r="L11" s="194"/>
      <c r="M11" s="181"/>
      <c r="N11" s="182"/>
      <c r="O11" s="190"/>
      <c r="P11" s="191"/>
      <c r="Q11" s="185"/>
      <c r="R11" s="192"/>
      <c r="S11" s="177"/>
      <c r="T11" s="177"/>
      <c r="U11" s="177"/>
      <c r="V11" s="177"/>
      <c r="W11" s="177"/>
      <c r="X11" s="177"/>
      <c r="Y11" s="177"/>
      <c r="Z11" s="177"/>
      <c r="AA11" s="177"/>
      <c r="AB11" s="177"/>
      <c r="AC11" s="177"/>
      <c r="AD11" s="177"/>
      <c r="AE11" s="177"/>
      <c r="AF11" s="177"/>
      <c r="AG11" s="177"/>
      <c r="AH11" s="177"/>
      <c r="AI11" s="177"/>
      <c r="AJ11" s="177"/>
      <c r="AK11" s="177"/>
      <c r="AL11" s="177"/>
      <c r="AM11" s="177"/>
      <c r="AN11" s="177"/>
      <c r="AO11" s="177"/>
      <c r="AP11" s="177"/>
      <c r="AQ11" s="177"/>
      <c r="AR11" s="187"/>
    </row>
    <row r="12" spans="1:46">
      <c r="A12" s="188"/>
      <c r="B12" s="177"/>
      <c r="C12" s="178"/>
      <c r="D12" s="189"/>
      <c r="E12" s="177"/>
      <c r="F12" s="178"/>
      <c r="G12" s="189"/>
      <c r="H12" s="177"/>
      <c r="I12" s="178"/>
      <c r="J12" s="193"/>
      <c r="K12" s="181"/>
      <c r="L12" s="194"/>
      <c r="M12" s="181"/>
      <c r="N12" s="182"/>
      <c r="O12" s="190"/>
      <c r="P12" s="191"/>
      <c r="Q12" s="185"/>
      <c r="R12" s="192"/>
      <c r="S12" s="177"/>
      <c r="T12" s="177"/>
      <c r="U12" s="177"/>
      <c r="V12" s="177"/>
      <c r="W12" s="177"/>
      <c r="X12" s="177"/>
      <c r="Y12" s="177"/>
      <c r="Z12" s="177"/>
      <c r="AA12" s="177"/>
      <c r="AB12" s="177"/>
      <c r="AC12" s="177"/>
      <c r="AD12" s="177"/>
      <c r="AE12" s="177"/>
      <c r="AF12" s="177"/>
      <c r="AG12" s="177"/>
      <c r="AH12" s="177"/>
      <c r="AI12" s="177"/>
      <c r="AJ12" s="177"/>
      <c r="AK12" s="177"/>
      <c r="AL12" s="177"/>
      <c r="AM12" s="177"/>
      <c r="AN12" s="177"/>
      <c r="AO12" s="177"/>
      <c r="AP12" s="177"/>
      <c r="AQ12" s="177"/>
      <c r="AR12" s="187"/>
    </row>
    <row r="13" spans="1:46">
      <c r="A13" s="188"/>
      <c r="B13" s="177"/>
      <c r="C13" s="178"/>
      <c r="D13" s="189"/>
      <c r="E13" s="177"/>
      <c r="F13" s="178"/>
      <c r="G13" s="189"/>
      <c r="H13" s="177"/>
      <c r="I13" s="178"/>
      <c r="J13" s="193"/>
      <c r="K13" s="181"/>
      <c r="L13" s="194"/>
      <c r="M13" s="181"/>
      <c r="N13" s="182"/>
      <c r="O13" s="183"/>
      <c r="P13" s="184"/>
      <c r="Q13" s="185"/>
      <c r="R13" s="186"/>
      <c r="S13" s="177"/>
      <c r="T13" s="177"/>
      <c r="U13" s="177"/>
      <c r="V13" s="177"/>
      <c r="W13" s="177"/>
      <c r="X13" s="177"/>
      <c r="Y13" s="177"/>
      <c r="Z13" s="177"/>
      <c r="AA13" s="177"/>
      <c r="AB13" s="177"/>
      <c r="AC13" s="177"/>
      <c r="AD13" s="177"/>
      <c r="AE13" s="177"/>
      <c r="AF13" s="177"/>
      <c r="AG13" s="177"/>
      <c r="AH13" s="177"/>
      <c r="AI13" s="177"/>
      <c r="AJ13" s="177"/>
      <c r="AK13" s="177"/>
      <c r="AL13" s="177"/>
      <c r="AM13" s="177"/>
      <c r="AN13" s="177"/>
      <c r="AO13" s="177"/>
      <c r="AP13" s="177"/>
      <c r="AQ13" s="177"/>
      <c r="AR13" s="187"/>
    </row>
    <row r="14" spans="1:46">
      <c r="A14" s="188"/>
      <c r="B14" s="177"/>
      <c r="C14" s="178"/>
      <c r="D14" s="189"/>
      <c r="E14" s="177"/>
      <c r="F14" s="178"/>
      <c r="G14" s="189"/>
      <c r="H14" s="177"/>
      <c r="I14" s="178"/>
      <c r="J14" s="193"/>
      <c r="K14" s="181"/>
      <c r="L14" s="194"/>
      <c r="M14" s="181"/>
      <c r="N14" s="182"/>
      <c r="O14" s="190"/>
      <c r="P14" s="191"/>
      <c r="Q14" s="185"/>
      <c r="R14" s="192"/>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87"/>
    </row>
    <row r="15" spans="1:46">
      <c r="A15" s="188"/>
      <c r="B15" s="177"/>
      <c r="C15" s="178"/>
      <c r="D15" s="189"/>
      <c r="E15" s="177"/>
      <c r="F15" s="178"/>
      <c r="G15" s="189"/>
      <c r="H15" s="177"/>
      <c r="I15" s="178"/>
      <c r="J15" s="193"/>
      <c r="K15" s="181"/>
      <c r="L15" s="194"/>
      <c r="M15" s="181"/>
      <c r="N15" s="182"/>
      <c r="O15" s="190"/>
      <c r="P15" s="191"/>
      <c r="Q15" s="185"/>
      <c r="R15" s="192"/>
      <c r="S15" s="177"/>
      <c r="T15" s="177"/>
      <c r="U15" s="177"/>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87"/>
    </row>
    <row r="16" spans="1:46">
      <c r="A16" s="188"/>
      <c r="B16" s="177"/>
      <c r="C16" s="178"/>
      <c r="D16" s="189"/>
      <c r="E16" s="177"/>
      <c r="F16" s="178"/>
      <c r="G16" s="189"/>
      <c r="H16" s="177"/>
      <c r="I16" s="178"/>
      <c r="J16" s="193"/>
      <c r="K16" s="181"/>
      <c r="L16" s="194"/>
      <c r="M16" s="181"/>
      <c r="N16" s="182"/>
      <c r="O16" s="183"/>
      <c r="P16" s="184"/>
      <c r="Q16" s="185"/>
      <c r="R16" s="186"/>
      <c r="S16" s="177"/>
      <c r="T16" s="177"/>
      <c r="U16" s="177"/>
      <c r="V16" s="177"/>
      <c r="W16" s="177"/>
      <c r="X16" s="177"/>
      <c r="Y16" s="177"/>
      <c r="Z16" s="177"/>
      <c r="AA16" s="177"/>
      <c r="AB16" s="177"/>
      <c r="AC16" s="177"/>
      <c r="AD16" s="177"/>
      <c r="AE16" s="177"/>
      <c r="AF16" s="177"/>
      <c r="AG16" s="177"/>
      <c r="AH16" s="177"/>
      <c r="AI16" s="177"/>
      <c r="AJ16" s="177"/>
      <c r="AK16" s="177"/>
      <c r="AL16" s="177"/>
      <c r="AM16" s="177"/>
      <c r="AN16" s="177"/>
      <c r="AO16" s="177"/>
      <c r="AP16" s="177"/>
      <c r="AQ16" s="177"/>
      <c r="AR16" s="187"/>
    </row>
    <row r="17" spans="1:44">
      <c r="A17" s="188"/>
      <c r="B17" s="177"/>
      <c r="C17" s="178"/>
      <c r="D17" s="189"/>
      <c r="E17" s="177"/>
      <c r="F17" s="178"/>
      <c r="G17" s="189"/>
      <c r="H17" s="177"/>
      <c r="I17" s="178"/>
      <c r="J17" s="193"/>
      <c r="K17" s="181"/>
      <c r="L17" s="194"/>
      <c r="M17" s="181"/>
      <c r="N17" s="182"/>
      <c r="O17" s="190"/>
      <c r="P17" s="191"/>
      <c r="Q17" s="185"/>
      <c r="R17" s="192"/>
      <c r="S17" s="177"/>
      <c r="T17" s="177"/>
      <c r="U17" s="177"/>
      <c r="V17" s="177"/>
      <c r="W17" s="177"/>
      <c r="X17" s="177"/>
      <c r="Y17" s="177"/>
      <c r="Z17" s="177"/>
      <c r="AA17" s="177"/>
      <c r="AB17" s="177"/>
      <c r="AC17" s="177"/>
      <c r="AD17" s="177"/>
      <c r="AE17" s="177"/>
      <c r="AF17" s="177"/>
      <c r="AG17" s="177"/>
      <c r="AH17" s="177"/>
      <c r="AI17" s="177"/>
      <c r="AJ17" s="177"/>
      <c r="AK17" s="177"/>
      <c r="AL17" s="177"/>
      <c r="AM17" s="177"/>
      <c r="AN17" s="177"/>
      <c r="AO17" s="177"/>
      <c r="AP17" s="177"/>
      <c r="AQ17" s="177"/>
      <c r="AR17" s="187"/>
    </row>
    <row r="18" spans="1:44">
      <c r="A18" s="188"/>
      <c r="B18" s="177"/>
      <c r="C18" s="178"/>
      <c r="D18" s="189"/>
      <c r="E18" s="177"/>
      <c r="F18" s="178"/>
      <c r="G18" s="189"/>
      <c r="H18" s="177"/>
      <c r="I18" s="178"/>
      <c r="J18" s="193"/>
      <c r="K18" s="181"/>
      <c r="L18" s="194"/>
      <c r="M18" s="181"/>
      <c r="N18" s="182"/>
      <c r="O18" s="190"/>
      <c r="P18" s="191"/>
      <c r="Q18" s="185"/>
      <c r="R18" s="192"/>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87"/>
    </row>
    <row r="19" spans="1:44">
      <c r="A19" s="188"/>
      <c r="B19" s="177"/>
      <c r="C19" s="178"/>
      <c r="D19" s="189"/>
      <c r="E19" s="177"/>
      <c r="F19" s="178"/>
      <c r="G19" s="189"/>
      <c r="H19" s="177"/>
      <c r="I19" s="178"/>
      <c r="J19" s="193"/>
      <c r="K19" s="181"/>
      <c r="L19" s="194"/>
      <c r="M19" s="181"/>
      <c r="N19" s="182"/>
      <c r="O19" s="183"/>
      <c r="P19" s="184"/>
      <c r="Q19" s="185"/>
      <c r="R19" s="186"/>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87"/>
    </row>
    <row r="20" spans="1:44">
      <c r="A20" s="188"/>
      <c r="B20" s="177"/>
      <c r="C20" s="178"/>
      <c r="D20" s="189"/>
      <c r="E20" s="177"/>
      <c r="F20" s="178"/>
      <c r="G20" s="189"/>
      <c r="H20" s="177"/>
      <c r="I20" s="178"/>
      <c r="J20" s="193"/>
      <c r="K20" s="181"/>
      <c r="L20" s="194"/>
      <c r="M20" s="181"/>
      <c r="N20" s="182"/>
      <c r="O20" s="190"/>
      <c r="P20" s="191"/>
      <c r="Q20" s="185"/>
      <c r="R20" s="192"/>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87"/>
    </row>
    <row r="21" spans="1:44">
      <c r="A21" s="188"/>
      <c r="B21" s="177"/>
      <c r="C21" s="178"/>
      <c r="D21" s="189"/>
      <c r="E21" s="177"/>
      <c r="F21" s="178"/>
      <c r="G21" s="189"/>
      <c r="H21" s="177"/>
      <c r="I21" s="178"/>
      <c r="J21" s="193"/>
      <c r="K21" s="181"/>
      <c r="L21" s="194"/>
      <c r="M21" s="181"/>
      <c r="N21" s="182"/>
      <c r="O21" s="190"/>
      <c r="P21" s="191"/>
      <c r="Q21" s="185"/>
      <c r="R21" s="192"/>
      <c r="S21" s="177"/>
      <c r="T21" s="177"/>
      <c r="U21" s="177"/>
      <c r="V21" s="177"/>
      <c r="W21" s="177"/>
      <c r="X21" s="177"/>
      <c r="Y21" s="177"/>
      <c r="Z21" s="177"/>
      <c r="AA21" s="177"/>
      <c r="AB21" s="177"/>
      <c r="AC21" s="177"/>
      <c r="AD21" s="177"/>
      <c r="AE21" s="177"/>
      <c r="AF21" s="177"/>
      <c r="AG21" s="177"/>
      <c r="AH21" s="177"/>
      <c r="AI21" s="177"/>
      <c r="AJ21" s="177"/>
      <c r="AK21" s="177"/>
      <c r="AL21" s="177"/>
      <c r="AM21" s="177"/>
      <c r="AN21" s="177"/>
      <c r="AO21" s="177"/>
      <c r="AP21" s="177"/>
      <c r="AQ21" s="177"/>
      <c r="AR21" s="187"/>
    </row>
    <row r="22" spans="1:44">
      <c r="A22" s="188"/>
      <c r="B22" s="177"/>
      <c r="C22" s="178"/>
      <c r="D22" s="189"/>
      <c r="E22" s="177"/>
      <c r="F22" s="178"/>
      <c r="G22" s="189"/>
      <c r="H22" s="177"/>
      <c r="I22" s="178"/>
      <c r="J22" s="193"/>
      <c r="K22" s="181"/>
      <c r="L22" s="194"/>
      <c r="M22" s="181"/>
      <c r="N22" s="182"/>
      <c r="O22" s="183"/>
      <c r="P22" s="184"/>
      <c r="Q22" s="185"/>
      <c r="R22" s="186"/>
      <c r="S22" s="177"/>
      <c r="T22" s="177"/>
      <c r="U22" s="177"/>
      <c r="V22" s="177"/>
      <c r="W22" s="177"/>
      <c r="X22" s="177"/>
      <c r="Y22" s="177"/>
      <c r="Z22" s="177"/>
      <c r="AA22" s="177"/>
      <c r="AB22" s="177"/>
      <c r="AC22" s="177"/>
      <c r="AD22" s="177"/>
      <c r="AE22" s="177"/>
      <c r="AF22" s="177"/>
      <c r="AG22" s="177"/>
      <c r="AH22" s="177"/>
      <c r="AI22" s="177"/>
      <c r="AJ22" s="177"/>
      <c r="AK22" s="177"/>
      <c r="AL22" s="177"/>
      <c r="AM22" s="177"/>
      <c r="AN22" s="177"/>
      <c r="AO22" s="177"/>
      <c r="AP22" s="177"/>
      <c r="AQ22" s="177"/>
      <c r="AR22" s="187"/>
    </row>
    <row r="23" spans="1:44">
      <c r="A23" s="188"/>
      <c r="B23" s="177"/>
      <c r="C23" s="178"/>
      <c r="D23" s="189"/>
      <c r="E23" s="177"/>
      <c r="F23" s="178"/>
      <c r="G23" s="189"/>
      <c r="H23" s="177"/>
      <c r="I23" s="178"/>
      <c r="J23" s="193"/>
      <c r="K23" s="181"/>
      <c r="L23" s="194"/>
      <c r="M23" s="181"/>
      <c r="N23" s="182"/>
      <c r="O23" s="190"/>
      <c r="P23" s="191"/>
      <c r="Q23" s="185"/>
      <c r="R23" s="192"/>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7"/>
      <c r="AR23" s="187"/>
    </row>
    <row r="24" spans="1:44">
      <c r="A24" s="188"/>
      <c r="B24" s="177"/>
      <c r="C24" s="178"/>
      <c r="D24" s="189"/>
      <c r="E24" s="177"/>
      <c r="F24" s="178"/>
      <c r="G24" s="189"/>
      <c r="H24" s="177"/>
      <c r="I24" s="178"/>
      <c r="J24" s="193"/>
      <c r="K24" s="181"/>
      <c r="L24" s="194"/>
      <c r="M24" s="181"/>
      <c r="N24" s="182"/>
      <c r="O24" s="190"/>
      <c r="P24" s="191"/>
      <c r="Q24" s="185"/>
      <c r="R24" s="192"/>
      <c r="S24" s="177"/>
      <c r="T24" s="177"/>
      <c r="U24" s="177"/>
      <c r="V24" s="177"/>
      <c r="W24" s="177"/>
      <c r="X24" s="177"/>
      <c r="Y24" s="177"/>
      <c r="Z24" s="177"/>
      <c r="AA24" s="177"/>
      <c r="AB24" s="177"/>
      <c r="AC24" s="177"/>
      <c r="AD24" s="177"/>
      <c r="AE24" s="177"/>
      <c r="AF24" s="177"/>
      <c r="AG24" s="177"/>
      <c r="AH24" s="177"/>
      <c r="AI24" s="177"/>
      <c r="AJ24" s="177"/>
      <c r="AK24" s="177"/>
      <c r="AL24" s="177"/>
      <c r="AM24" s="177"/>
      <c r="AN24" s="177"/>
      <c r="AO24" s="177"/>
      <c r="AP24" s="177"/>
      <c r="AQ24" s="177"/>
      <c r="AR24" s="187"/>
    </row>
    <row r="25" spans="1:44">
      <c r="A25" s="188"/>
      <c r="B25" s="177"/>
      <c r="C25" s="178"/>
      <c r="D25" s="189"/>
      <c r="E25" s="177"/>
      <c r="F25" s="178"/>
      <c r="G25" s="189"/>
      <c r="H25" s="177"/>
      <c r="I25" s="178"/>
      <c r="J25" s="193"/>
      <c r="K25" s="181"/>
      <c r="L25" s="194"/>
      <c r="M25" s="181"/>
      <c r="N25" s="182"/>
      <c r="O25" s="183"/>
      <c r="P25" s="184"/>
      <c r="Q25" s="185"/>
      <c r="R25" s="186"/>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87"/>
    </row>
    <row r="26" spans="1:44">
      <c r="A26" s="188"/>
      <c r="B26" s="177"/>
      <c r="C26" s="178"/>
      <c r="D26" s="189"/>
      <c r="E26" s="177"/>
      <c r="F26" s="178"/>
      <c r="G26" s="189"/>
      <c r="H26" s="177"/>
      <c r="I26" s="178"/>
      <c r="J26" s="193"/>
      <c r="K26" s="181"/>
      <c r="L26" s="194"/>
      <c r="M26" s="181"/>
      <c r="N26" s="182"/>
      <c r="O26" s="190"/>
      <c r="P26" s="191"/>
      <c r="Q26" s="185"/>
      <c r="R26" s="192"/>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87"/>
    </row>
    <row r="27" spans="1:44">
      <c r="A27" s="188"/>
      <c r="B27" s="177"/>
      <c r="C27" s="178"/>
      <c r="D27" s="189"/>
      <c r="E27" s="177"/>
      <c r="F27" s="178"/>
      <c r="G27" s="189"/>
      <c r="H27" s="177"/>
      <c r="I27" s="178"/>
      <c r="J27" s="193"/>
      <c r="K27" s="181"/>
      <c r="L27" s="194"/>
      <c r="M27" s="181"/>
      <c r="N27" s="182"/>
      <c r="O27" s="190"/>
      <c r="P27" s="191"/>
      <c r="Q27" s="185"/>
      <c r="R27" s="192"/>
      <c r="S27" s="177"/>
      <c r="T27" s="177"/>
      <c r="U27" s="177"/>
      <c r="V27" s="177"/>
      <c r="W27" s="177"/>
      <c r="X27" s="177"/>
      <c r="Y27" s="177"/>
      <c r="Z27" s="177"/>
      <c r="AA27" s="177"/>
      <c r="AB27" s="177"/>
      <c r="AC27" s="177"/>
      <c r="AD27" s="177"/>
      <c r="AE27" s="177"/>
      <c r="AF27" s="177"/>
      <c r="AG27" s="177"/>
      <c r="AH27" s="177"/>
      <c r="AI27" s="177"/>
      <c r="AJ27" s="177"/>
      <c r="AK27" s="177"/>
      <c r="AL27" s="177"/>
      <c r="AM27" s="177"/>
      <c r="AN27" s="177"/>
      <c r="AO27" s="177"/>
      <c r="AP27" s="177"/>
      <c r="AQ27" s="177"/>
      <c r="AR27" s="187"/>
    </row>
    <row r="28" spans="1:44">
      <c r="A28" s="188"/>
      <c r="B28" s="177"/>
      <c r="C28" s="178"/>
      <c r="D28" s="189"/>
      <c r="E28" s="177"/>
      <c r="F28" s="178"/>
      <c r="G28" s="189"/>
      <c r="H28" s="177"/>
      <c r="I28" s="178"/>
      <c r="J28" s="193"/>
      <c r="K28" s="181"/>
      <c r="L28" s="194"/>
      <c r="M28" s="181"/>
      <c r="N28" s="182"/>
      <c r="O28" s="183"/>
      <c r="P28" s="184"/>
      <c r="Q28" s="185"/>
      <c r="R28" s="186"/>
      <c r="S28" s="177"/>
      <c r="T28" s="177"/>
      <c r="U28" s="177"/>
      <c r="V28" s="177"/>
      <c r="W28" s="177"/>
      <c r="X28" s="177"/>
      <c r="Y28" s="177"/>
      <c r="Z28" s="177"/>
      <c r="AA28" s="177"/>
      <c r="AB28" s="177"/>
      <c r="AC28" s="177"/>
      <c r="AD28" s="177"/>
      <c r="AE28" s="177"/>
      <c r="AF28" s="177"/>
      <c r="AG28" s="177"/>
      <c r="AH28" s="177"/>
      <c r="AI28" s="177"/>
      <c r="AJ28" s="177"/>
      <c r="AK28" s="177"/>
      <c r="AL28" s="177"/>
      <c r="AM28" s="177"/>
      <c r="AN28" s="177"/>
      <c r="AO28" s="177"/>
      <c r="AP28" s="177"/>
      <c r="AQ28" s="177"/>
      <c r="AR28" s="187"/>
    </row>
    <row r="29" spans="1:44">
      <c r="A29" s="188"/>
      <c r="B29" s="177"/>
      <c r="C29" s="178"/>
      <c r="D29" s="189"/>
      <c r="E29" s="177"/>
      <c r="F29" s="178"/>
      <c r="G29" s="189"/>
      <c r="H29" s="177"/>
      <c r="I29" s="178"/>
      <c r="J29" s="193"/>
      <c r="K29" s="181"/>
      <c r="L29" s="194"/>
      <c r="M29" s="181"/>
      <c r="N29" s="182"/>
      <c r="O29" s="190"/>
      <c r="P29" s="191"/>
      <c r="Q29" s="185"/>
      <c r="R29" s="192"/>
      <c r="S29" s="177"/>
      <c r="T29" s="177"/>
      <c r="U29" s="177"/>
      <c r="V29" s="177"/>
      <c r="W29" s="177"/>
      <c r="X29" s="177"/>
      <c r="Y29" s="177"/>
      <c r="Z29" s="177"/>
      <c r="AA29" s="177"/>
      <c r="AB29" s="177"/>
      <c r="AC29" s="177"/>
      <c r="AD29" s="177"/>
      <c r="AE29" s="177"/>
      <c r="AF29" s="177"/>
      <c r="AG29" s="177"/>
      <c r="AH29" s="177"/>
      <c r="AI29" s="177"/>
      <c r="AJ29" s="177"/>
      <c r="AK29" s="177"/>
      <c r="AL29" s="177"/>
      <c r="AM29" s="177"/>
      <c r="AN29" s="177"/>
      <c r="AO29" s="177"/>
      <c r="AP29" s="177"/>
      <c r="AQ29" s="177"/>
      <c r="AR29" s="187"/>
    </row>
    <row r="30" spans="1:44">
      <c r="A30" s="188"/>
      <c r="B30" s="177"/>
      <c r="C30" s="178"/>
      <c r="D30" s="189"/>
      <c r="E30" s="177"/>
      <c r="F30" s="178"/>
      <c r="G30" s="189"/>
      <c r="H30" s="177"/>
      <c r="I30" s="178"/>
      <c r="J30" s="193"/>
      <c r="K30" s="181"/>
      <c r="L30" s="194"/>
      <c r="M30" s="181"/>
      <c r="N30" s="182"/>
      <c r="O30" s="190"/>
      <c r="P30" s="191"/>
      <c r="Q30" s="185"/>
      <c r="R30" s="192"/>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c r="AR30" s="187"/>
    </row>
    <row r="31" spans="1:44">
      <c r="A31" s="188"/>
      <c r="B31" s="177"/>
      <c r="C31" s="178"/>
      <c r="D31" s="189"/>
      <c r="E31" s="177"/>
      <c r="F31" s="178"/>
      <c r="G31" s="189"/>
      <c r="H31" s="177"/>
      <c r="I31" s="178"/>
      <c r="J31" s="193"/>
      <c r="K31" s="181"/>
      <c r="L31" s="194"/>
      <c r="M31" s="181"/>
      <c r="N31" s="182"/>
      <c r="O31" s="183"/>
      <c r="P31" s="184"/>
      <c r="Q31" s="185"/>
      <c r="R31" s="186"/>
      <c r="S31" s="177"/>
      <c r="T31" s="177"/>
      <c r="U31" s="177"/>
      <c r="V31" s="177"/>
      <c r="W31" s="177"/>
      <c r="X31" s="177"/>
      <c r="Y31" s="177"/>
      <c r="Z31" s="177"/>
      <c r="AA31" s="177"/>
      <c r="AB31" s="177"/>
      <c r="AC31" s="177"/>
      <c r="AD31" s="177"/>
      <c r="AE31" s="177"/>
      <c r="AF31" s="177"/>
      <c r="AG31" s="177"/>
      <c r="AH31" s="177"/>
      <c r="AI31" s="177"/>
      <c r="AJ31" s="177"/>
      <c r="AK31" s="177"/>
      <c r="AL31" s="177"/>
      <c r="AM31" s="177"/>
      <c r="AN31" s="177"/>
      <c r="AO31" s="177"/>
      <c r="AP31" s="177"/>
      <c r="AQ31" s="177"/>
      <c r="AR31" s="187"/>
    </row>
    <row r="32" spans="1:44">
      <c r="A32" s="188"/>
      <c r="B32" s="177"/>
      <c r="C32" s="178"/>
      <c r="D32" s="189"/>
      <c r="E32" s="177"/>
      <c r="F32" s="178"/>
      <c r="G32" s="189"/>
      <c r="H32" s="177"/>
      <c r="I32" s="178"/>
      <c r="J32" s="193"/>
      <c r="K32" s="181"/>
      <c r="L32" s="194"/>
      <c r="M32" s="181"/>
      <c r="N32" s="182"/>
      <c r="O32" s="190"/>
      <c r="P32" s="191"/>
      <c r="Q32" s="185"/>
      <c r="R32" s="192"/>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87"/>
    </row>
    <row r="33" spans="1:44">
      <c r="A33" s="188"/>
      <c r="B33" s="177"/>
      <c r="C33" s="178"/>
      <c r="D33" s="189"/>
      <c r="E33" s="177"/>
      <c r="F33" s="178"/>
      <c r="G33" s="189"/>
      <c r="H33" s="177"/>
      <c r="I33" s="178"/>
      <c r="J33" s="193"/>
      <c r="K33" s="181"/>
      <c r="L33" s="194"/>
      <c r="M33" s="181"/>
      <c r="N33" s="182"/>
      <c r="O33" s="190"/>
      <c r="P33" s="191"/>
      <c r="Q33" s="185"/>
      <c r="R33" s="192"/>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87"/>
    </row>
    <row r="34" spans="1:44">
      <c r="A34" s="188"/>
      <c r="B34" s="177"/>
      <c r="C34" s="178"/>
      <c r="D34" s="189"/>
      <c r="E34" s="177"/>
      <c r="F34" s="178"/>
      <c r="G34" s="189"/>
      <c r="H34" s="177"/>
      <c r="I34" s="178"/>
      <c r="J34" s="193"/>
      <c r="K34" s="181"/>
      <c r="L34" s="194"/>
      <c r="M34" s="181"/>
      <c r="N34" s="182"/>
      <c r="O34" s="183"/>
      <c r="P34" s="184"/>
      <c r="Q34" s="185"/>
      <c r="R34" s="186"/>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87"/>
    </row>
    <row r="35" spans="1:44">
      <c r="A35" s="188"/>
      <c r="B35" s="177"/>
      <c r="C35" s="178"/>
      <c r="D35" s="189"/>
      <c r="E35" s="177"/>
      <c r="F35" s="178"/>
      <c r="G35" s="189"/>
      <c r="H35" s="177"/>
      <c r="I35" s="178"/>
      <c r="J35" s="193"/>
      <c r="K35" s="181"/>
      <c r="L35" s="194"/>
      <c r="M35" s="181"/>
      <c r="N35" s="182"/>
      <c r="O35" s="190"/>
      <c r="P35" s="191"/>
      <c r="Q35" s="185"/>
      <c r="R35" s="192"/>
      <c r="S35" s="177"/>
      <c r="T35" s="177"/>
      <c r="U35" s="177"/>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87"/>
    </row>
    <row r="36" spans="1:44">
      <c r="A36" s="188"/>
      <c r="B36" s="177"/>
      <c r="C36" s="178"/>
      <c r="D36" s="189"/>
      <c r="E36" s="177"/>
      <c r="F36" s="178"/>
      <c r="G36" s="189"/>
      <c r="H36" s="177"/>
      <c r="I36" s="178"/>
      <c r="J36" s="193"/>
      <c r="K36" s="181"/>
      <c r="L36" s="194"/>
      <c r="M36" s="181"/>
      <c r="N36" s="182"/>
      <c r="O36" s="190"/>
      <c r="P36" s="191"/>
      <c r="Q36" s="185"/>
      <c r="R36" s="192"/>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87"/>
    </row>
    <row r="37" spans="1:44">
      <c r="A37" s="188"/>
      <c r="B37" s="177"/>
      <c r="C37" s="178"/>
      <c r="D37" s="189"/>
      <c r="E37" s="177"/>
      <c r="F37" s="178"/>
      <c r="G37" s="189"/>
      <c r="H37" s="177"/>
      <c r="I37" s="178"/>
      <c r="J37" s="193"/>
      <c r="K37" s="181"/>
      <c r="L37" s="194"/>
      <c r="M37" s="181"/>
      <c r="N37" s="182"/>
      <c r="O37" s="183"/>
      <c r="P37" s="184"/>
      <c r="Q37" s="185"/>
      <c r="R37" s="186"/>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87"/>
    </row>
    <row r="38" spans="1:44">
      <c r="A38" s="188"/>
      <c r="B38" s="177"/>
      <c r="C38" s="178"/>
      <c r="D38" s="189"/>
      <c r="E38" s="177"/>
      <c r="F38" s="178"/>
      <c r="G38" s="189"/>
      <c r="H38" s="177"/>
      <c r="I38" s="178"/>
      <c r="J38" s="193"/>
      <c r="K38" s="181"/>
      <c r="L38" s="194"/>
      <c r="M38" s="181"/>
      <c r="N38" s="182"/>
      <c r="O38" s="190"/>
      <c r="P38" s="191"/>
      <c r="Q38" s="185"/>
      <c r="R38" s="192"/>
      <c r="S38" s="177"/>
      <c r="T38" s="177"/>
      <c r="U38" s="177"/>
      <c r="V38" s="177"/>
      <c r="W38" s="177"/>
      <c r="X38" s="177"/>
      <c r="Y38" s="177"/>
      <c r="Z38" s="177"/>
      <c r="AA38" s="177"/>
      <c r="AB38" s="177"/>
      <c r="AC38" s="177"/>
      <c r="AD38" s="177"/>
      <c r="AE38" s="177"/>
      <c r="AF38" s="177"/>
      <c r="AG38" s="177"/>
      <c r="AH38" s="177"/>
      <c r="AI38" s="177"/>
      <c r="AJ38" s="177"/>
      <c r="AK38" s="177"/>
      <c r="AL38" s="177"/>
      <c r="AM38" s="177"/>
      <c r="AN38" s="177"/>
      <c r="AO38" s="177"/>
      <c r="AP38" s="177"/>
      <c r="AQ38" s="177"/>
      <c r="AR38" s="187"/>
    </row>
    <row r="39" spans="1:44">
      <c r="A39" s="188"/>
      <c r="B39" s="177"/>
      <c r="C39" s="178"/>
      <c r="D39" s="189"/>
      <c r="E39" s="177"/>
      <c r="F39" s="178"/>
      <c r="G39" s="189"/>
      <c r="H39" s="177"/>
      <c r="I39" s="178"/>
      <c r="J39" s="193"/>
      <c r="K39" s="181"/>
      <c r="L39" s="194"/>
      <c r="M39" s="181"/>
      <c r="N39" s="182"/>
      <c r="O39" s="190"/>
      <c r="P39" s="191"/>
      <c r="Q39" s="185"/>
      <c r="R39" s="192"/>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87"/>
    </row>
    <row r="40" spans="1:44">
      <c r="A40" s="188"/>
      <c r="B40" s="177"/>
      <c r="C40" s="178"/>
      <c r="D40" s="189"/>
      <c r="E40" s="177"/>
      <c r="F40" s="178"/>
      <c r="G40" s="189"/>
      <c r="H40" s="177"/>
      <c r="I40" s="178"/>
      <c r="J40" s="193"/>
      <c r="K40" s="181"/>
      <c r="L40" s="194"/>
      <c r="M40" s="181"/>
      <c r="N40" s="182"/>
      <c r="O40" s="183"/>
      <c r="P40" s="184"/>
      <c r="Q40" s="185"/>
      <c r="R40" s="186"/>
      <c r="S40" s="177"/>
      <c r="T40" s="177"/>
      <c r="U40" s="177"/>
      <c r="V40" s="177"/>
      <c r="W40" s="177"/>
      <c r="X40" s="177"/>
      <c r="Y40" s="177"/>
      <c r="Z40" s="177"/>
      <c r="AA40" s="177"/>
      <c r="AB40" s="177"/>
      <c r="AC40" s="177"/>
      <c r="AD40" s="177"/>
      <c r="AE40" s="177"/>
      <c r="AF40" s="177"/>
      <c r="AG40" s="177"/>
      <c r="AH40" s="177"/>
      <c r="AI40" s="177"/>
      <c r="AJ40" s="177"/>
      <c r="AK40" s="177"/>
      <c r="AL40" s="177"/>
      <c r="AM40" s="177"/>
      <c r="AN40" s="177"/>
      <c r="AO40" s="177"/>
      <c r="AP40" s="177"/>
      <c r="AQ40" s="177"/>
      <c r="AR40" s="187"/>
    </row>
    <row r="41" spans="1:44">
      <c r="A41" s="188"/>
      <c r="B41" s="177"/>
      <c r="C41" s="178"/>
      <c r="D41" s="189"/>
      <c r="E41" s="177"/>
      <c r="F41" s="178"/>
      <c r="G41" s="189"/>
      <c r="H41" s="177"/>
      <c r="I41" s="178"/>
      <c r="J41" s="193"/>
      <c r="K41" s="181"/>
      <c r="L41" s="194"/>
      <c r="M41" s="181"/>
      <c r="N41" s="182"/>
      <c r="O41" s="190"/>
      <c r="P41" s="191"/>
      <c r="Q41" s="185"/>
      <c r="R41" s="192"/>
      <c r="S41" s="177"/>
      <c r="T41" s="177"/>
      <c r="U41" s="177"/>
      <c r="V41" s="177"/>
      <c r="W41" s="177"/>
      <c r="X41" s="177"/>
      <c r="Y41" s="177"/>
      <c r="Z41" s="177"/>
      <c r="AA41" s="177"/>
      <c r="AB41" s="177"/>
      <c r="AC41" s="177"/>
      <c r="AD41" s="177"/>
      <c r="AE41" s="177"/>
      <c r="AF41" s="177"/>
      <c r="AG41" s="177"/>
      <c r="AH41" s="177"/>
      <c r="AI41" s="177"/>
      <c r="AJ41" s="177"/>
      <c r="AK41" s="177"/>
      <c r="AL41" s="177"/>
      <c r="AM41" s="177"/>
      <c r="AN41" s="177"/>
      <c r="AO41" s="177"/>
      <c r="AP41" s="177"/>
      <c r="AQ41" s="177"/>
      <c r="AR41" s="187"/>
    </row>
    <row r="42" spans="1:44">
      <c r="A42" s="188"/>
      <c r="B42" s="177"/>
      <c r="C42" s="178"/>
      <c r="D42" s="189"/>
      <c r="E42" s="177"/>
      <c r="F42" s="178"/>
      <c r="G42" s="189"/>
      <c r="H42" s="177"/>
      <c r="I42" s="178"/>
      <c r="J42" s="193"/>
      <c r="K42" s="181"/>
      <c r="L42" s="194"/>
      <c r="M42" s="181"/>
      <c r="N42" s="182"/>
      <c r="O42" s="190"/>
      <c r="P42" s="191"/>
      <c r="Q42" s="185"/>
      <c r="R42" s="192"/>
      <c r="S42" s="177"/>
      <c r="T42" s="177"/>
      <c r="U42" s="177"/>
      <c r="V42" s="177"/>
      <c r="W42" s="177"/>
      <c r="X42" s="177"/>
      <c r="Y42" s="177"/>
      <c r="Z42" s="177"/>
      <c r="AA42" s="177"/>
      <c r="AB42" s="177"/>
      <c r="AC42" s="177"/>
      <c r="AD42" s="177"/>
      <c r="AE42" s="177"/>
      <c r="AF42" s="177"/>
      <c r="AG42" s="177"/>
      <c r="AH42" s="177"/>
      <c r="AI42" s="177"/>
      <c r="AJ42" s="177"/>
      <c r="AK42" s="177"/>
      <c r="AL42" s="177"/>
      <c r="AM42" s="177"/>
      <c r="AN42" s="177"/>
      <c r="AO42" s="177"/>
      <c r="AP42" s="177"/>
      <c r="AQ42" s="177"/>
      <c r="AR42" s="187"/>
    </row>
    <row r="43" spans="1:44">
      <c r="A43" s="188"/>
      <c r="B43" s="177"/>
      <c r="C43" s="178"/>
      <c r="D43" s="189"/>
      <c r="E43" s="177"/>
      <c r="F43" s="178"/>
      <c r="G43" s="189"/>
      <c r="H43" s="177"/>
      <c r="I43" s="178"/>
      <c r="J43" s="193"/>
      <c r="K43" s="181"/>
      <c r="L43" s="194"/>
      <c r="M43" s="181"/>
      <c r="N43" s="182"/>
      <c r="O43" s="183"/>
      <c r="P43" s="184"/>
      <c r="Q43" s="185"/>
      <c r="R43" s="186"/>
      <c r="S43" s="177"/>
      <c r="T43" s="177"/>
      <c r="U43" s="177"/>
      <c r="V43" s="177"/>
      <c r="W43" s="177"/>
      <c r="X43" s="177"/>
      <c r="Y43" s="177"/>
      <c r="Z43" s="177"/>
      <c r="AA43" s="177"/>
      <c r="AB43" s="177"/>
      <c r="AC43" s="177"/>
      <c r="AD43" s="177"/>
      <c r="AE43" s="177"/>
      <c r="AF43" s="177"/>
      <c r="AG43" s="177"/>
      <c r="AH43" s="177"/>
      <c r="AI43" s="177"/>
      <c r="AJ43" s="177"/>
      <c r="AK43" s="177"/>
      <c r="AL43" s="177"/>
      <c r="AM43" s="177"/>
      <c r="AN43" s="177"/>
      <c r="AO43" s="177"/>
      <c r="AP43" s="177"/>
      <c r="AQ43" s="177"/>
      <c r="AR43" s="187"/>
    </row>
    <row r="44" spans="1:44">
      <c r="A44" s="188"/>
      <c r="B44" s="177"/>
      <c r="C44" s="178"/>
      <c r="D44" s="189"/>
      <c r="E44" s="177"/>
      <c r="F44" s="178"/>
      <c r="G44" s="189"/>
      <c r="H44" s="177"/>
      <c r="I44" s="178"/>
      <c r="J44" s="193"/>
      <c r="K44" s="181"/>
      <c r="L44" s="194"/>
      <c r="M44" s="181"/>
      <c r="N44" s="182"/>
      <c r="O44" s="190"/>
      <c r="P44" s="191"/>
      <c r="Q44" s="185"/>
      <c r="R44" s="192"/>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87"/>
    </row>
    <row r="45" spans="1:44">
      <c r="A45" s="188"/>
      <c r="B45" s="177"/>
      <c r="C45" s="178"/>
      <c r="D45" s="189"/>
      <c r="E45" s="177"/>
      <c r="F45" s="178"/>
      <c r="G45" s="189"/>
      <c r="H45" s="177"/>
      <c r="I45" s="178"/>
      <c r="J45" s="193"/>
      <c r="K45" s="181"/>
      <c r="L45" s="194"/>
      <c r="M45" s="181"/>
      <c r="N45" s="182"/>
      <c r="O45" s="190"/>
      <c r="P45" s="191"/>
      <c r="Q45" s="185"/>
      <c r="R45" s="192"/>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87"/>
    </row>
    <row r="46" spans="1:44">
      <c r="A46" s="188"/>
      <c r="B46" s="177"/>
      <c r="C46" s="178"/>
      <c r="D46" s="189"/>
      <c r="E46" s="177"/>
      <c r="F46" s="178"/>
      <c r="G46" s="189"/>
      <c r="H46" s="177"/>
      <c r="I46" s="178"/>
      <c r="J46" s="193"/>
      <c r="K46" s="181"/>
      <c r="L46" s="194"/>
      <c r="M46" s="181"/>
      <c r="N46" s="182"/>
      <c r="O46" s="183"/>
      <c r="P46" s="184"/>
      <c r="Q46" s="185"/>
      <c r="R46" s="186"/>
      <c r="S46" s="177"/>
      <c r="T46" s="177"/>
      <c r="U46" s="177"/>
      <c r="V46" s="177"/>
      <c r="W46" s="177"/>
      <c r="X46" s="177"/>
      <c r="Y46" s="177"/>
      <c r="Z46" s="177"/>
      <c r="AA46" s="177"/>
      <c r="AB46" s="177"/>
      <c r="AC46" s="177"/>
      <c r="AD46" s="177"/>
      <c r="AE46" s="177"/>
      <c r="AF46" s="177"/>
      <c r="AG46" s="177"/>
      <c r="AH46" s="177"/>
      <c r="AI46" s="177"/>
      <c r="AJ46" s="177"/>
      <c r="AK46" s="177"/>
      <c r="AL46" s="177"/>
      <c r="AM46" s="177"/>
      <c r="AN46" s="177"/>
      <c r="AO46" s="177"/>
      <c r="AP46" s="177"/>
      <c r="AQ46" s="177"/>
      <c r="AR46" s="187"/>
    </row>
    <row r="47" spans="1:44">
      <c r="A47" s="188"/>
      <c r="B47" s="177"/>
      <c r="C47" s="178"/>
      <c r="D47" s="189"/>
      <c r="E47" s="177"/>
      <c r="F47" s="178"/>
      <c r="G47" s="189"/>
      <c r="H47" s="177"/>
      <c r="I47" s="178"/>
      <c r="J47" s="193"/>
      <c r="K47" s="181"/>
      <c r="L47" s="194"/>
      <c r="M47" s="181"/>
      <c r="N47" s="182"/>
      <c r="O47" s="190"/>
      <c r="P47" s="191"/>
      <c r="Q47" s="185"/>
      <c r="R47" s="192"/>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87"/>
    </row>
    <row r="48" spans="1:44" ht="16" thickBot="1">
      <c r="A48" s="195"/>
      <c r="B48" s="177"/>
      <c r="C48" s="178"/>
      <c r="D48" s="196"/>
      <c r="E48" s="177"/>
      <c r="F48" s="178"/>
      <c r="G48" s="196"/>
      <c r="H48" s="177"/>
      <c r="I48" s="178"/>
      <c r="J48" s="197"/>
      <c r="K48" s="181"/>
      <c r="L48" s="198"/>
      <c r="M48" s="181"/>
      <c r="N48" s="182"/>
      <c r="O48" s="190"/>
      <c r="P48" s="191"/>
      <c r="Q48" s="185"/>
      <c r="R48" s="192"/>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87"/>
    </row>
  </sheetData>
  <mergeCells count="11">
    <mergeCell ref="AE5:AR5"/>
    <mergeCell ref="S5:AD5"/>
    <mergeCell ref="O5:R5"/>
    <mergeCell ref="A1:X1"/>
    <mergeCell ref="L2:N2"/>
    <mergeCell ref="B2:E2"/>
    <mergeCell ref="A5:C5"/>
    <mergeCell ref="G5:I5"/>
    <mergeCell ref="D5:F5"/>
    <mergeCell ref="A4:I4"/>
    <mergeCell ref="J5:N5"/>
  </mergeCells>
  <dataValidations count="1">
    <dataValidation type="list" allowBlank="1" showInputMessage="1" showErrorMessage="1" sqref="L7:L48" xr:uid="{00000000-0002-0000-0100-000000000000}">
      <formula1>"Routine, Problem, sonstiges"</formula1>
    </dataValidation>
  </dataValidations>
  <pageMargins left="0.25" right="0.25" top="0.75" bottom="0.75" header="0.3" footer="0.3"/>
  <pageSetup paperSize="9" scale="52"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'Name and Explanation'!$A$60:$A$69</xm:f>
          </x14:formula1>
          <xm:sqref>C7:C48 F7:F48</xm:sqref>
        </x14:dataValidation>
        <x14:dataValidation type="list" allowBlank="1" showInputMessage="1" showErrorMessage="1" xr:uid="{00000000-0002-0000-0100-000002000000}">
          <x14:formula1>
            <xm:f>'Name and Explanation'!$C$11:$C$13</xm:f>
          </x14:formula1>
          <xm:sqref>N7:N48 H7:H48 E7:E48 B7:B48 S7:AQ48</xm:sqref>
        </x14:dataValidation>
        <x14:dataValidation type="list" errorStyle="information" allowBlank="1" showInputMessage="1" showErrorMessage="1" errorTitle="Freitexteintrag" error="Freitexte werden nicht in der automatischen Auswertung berücksichtigt. Bitte stellen Sie sicher, ob nicht doch ein Listeneintrag zutrifft." xr:uid="{00000000-0002-0000-0100-000004000000}">
          <x14:formula1>
            <xm:f>'Name and Explanation'!$D$41:$D$59</xm:f>
          </x14:formula1>
          <xm:sqref>AR7:AR48</xm:sqref>
        </x14:dataValidation>
        <x14:dataValidation type="list" errorStyle="information" allowBlank="1" showInputMessage="1" showErrorMessage="1" error="Freitexte gehen nicht in die automatische Auswertung ein. Stellen Sie bitte sicher, dass kein Eintrag des DropDown Menüs zutrifft!" xr:uid="{00000000-0002-0000-0100-000005000000}">
          <x14:formula1>
            <xm:f>'Name and Explanation'!$B$11:$B$36</xm:f>
          </x14:formula1>
          <xm:sqref>Q7:Q48</xm:sqref>
        </x14:dataValidation>
        <x14:dataValidation type="list" allowBlank="1" showInputMessage="1" showErrorMessage="1" xr:uid="{00000000-0002-0000-0100-000006000000}">
          <x14:formula1>
            <xm:f>'Name and Explanation'!$A$11:$A$25</xm:f>
          </x14:formula1>
          <xm:sqref>K7:K48</xm:sqref>
        </x14:dataValidation>
        <x14:dataValidation type="list" errorStyle="information" allowBlank="1" showInputMessage="1" showErrorMessage="1" error="Freitexte gehen nicht in die automatisierte Auswertung ein. Stellen Sie bitte sicher, dass keiner der im Drop-Down-Menü angegebenen Eingriffe zutrifft!" xr:uid="{00000000-0002-0000-0100-000007000000}">
          <x14:formula1>
            <xm:f>'Name and Explanation'!$A$41:$A$57</xm:f>
          </x14:formula1>
          <xm:sqref>I7:I48</xm:sqref>
        </x14:dataValidation>
        <x14:dataValidation type="list" allowBlank="1" showInputMessage="1" showErrorMessage="1" xr:uid="{00000000-0002-0000-0100-000003000000}">
          <x14:formula1>
            <xm:f>'Name and Explanation'!$C$41:$C$50</xm:f>
          </x14:formula1>
          <xm:sqref>M7:M48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56"/>
  <sheetViews>
    <sheetView workbookViewId="0">
      <pane ySplit="6" topLeftCell="A7" activePane="bottomLeft" state="frozen"/>
      <selection activeCell="A6" sqref="A6"/>
      <selection pane="bottomLeft" activeCell="S4" sqref="S4:AE4"/>
    </sheetView>
  </sheetViews>
  <sheetFormatPr baseColWidth="10" defaultColWidth="10.83203125" defaultRowHeight="15"/>
  <cols>
    <col min="1" max="1" width="12.33203125" customWidth="1"/>
    <col min="2" max="2" width="13.1640625" customWidth="1"/>
    <col min="3" max="4" width="4.5" customWidth="1"/>
    <col min="5" max="5" width="7.5" customWidth="1"/>
    <col min="6" max="6" width="9.6640625" customWidth="1"/>
    <col min="7" max="7" width="19.5" customWidth="1"/>
    <col min="8" max="18" width="4.33203125" customWidth="1"/>
    <col min="19" max="19" width="17.6640625" customWidth="1"/>
    <col min="20" max="31" width="4.5" customWidth="1"/>
    <col min="32" max="32" width="14" customWidth="1"/>
    <col min="33" max="33" width="22.1640625" customWidth="1"/>
    <col min="34" max="34" width="16.5" customWidth="1"/>
    <col min="36" max="36" width="17.5" customWidth="1"/>
  </cols>
  <sheetData>
    <row r="1" spans="1:33">
      <c r="A1" s="279" t="s">
        <v>346</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row>
    <row r="2" spans="1:33">
      <c r="A2" s="37" t="s">
        <v>0</v>
      </c>
      <c r="B2" s="280" t="str">
        <f>'Name and Explanation'!B2</f>
        <v>&lt;please fill out&gt;</v>
      </c>
      <c r="C2" s="281"/>
      <c r="D2" s="281"/>
      <c r="E2" s="281"/>
      <c r="F2" s="282"/>
      <c r="H2" s="296" t="s">
        <v>312</v>
      </c>
      <c r="I2" s="296"/>
      <c r="J2" s="296"/>
      <c r="K2" s="296"/>
      <c r="L2" s="297"/>
      <c r="M2" s="265" t="str">
        <f>'Name and Explanation'!B3</f>
        <v>&lt;please fill out&gt;</v>
      </c>
      <c r="N2" s="266"/>
      <c r="O2" s="266"/>
      <c r="P2" s="266"/>
      <c r="Q2" s="266"/>
      <c r="R2" s="266"/>
      <c r="S2" s="267"/>
      <c r="AA2" s="303" t="s">
        <v>9</v>
      </c>
      <c r="AB2" s="304"/>
      <c r="AC2" s="304"/>
      <c r="AD2" s="304"/>
      <c r="AE2" s="304"/>
      <c r="AF2" s="304"/>
      <c r="AG2" s="305"/>
    </row>
    <row r="3" spans="1:33" ht="9" customHeight="1"/>
    <row r="4" spans="1:33" s="5" customFormat="1" ht="29.5" customHeight="1">
      <c r="A4" s="298" t="s">
        <v>347</v>
      </c>
      <c r="B4" s="300" t="s">
        <v>325</v>
      </c>
      <c r="C4" s="285" t="s">
        <v>348</v>
      </c>
      <c r="D4" s="286"/>
      <c r="E4" s="302" t="s">
        <v>412</v>
      </c>
      <c r="F4" s="287" t="s">
        <v>326</v>
      </c>
      <c r="G4" s="289" t="s">
        <v>350</v>
      </c>
      <c r="H4" s="289"/>
      <c r="I4" s="289"/>
      <c r="J4" s="289"/>
      <c r="K4" s="289"/>
      <c r="L4" s="289"/>
      <c r="M4" s="289"/>
      <c r="N4" s="289"/>
      <c r="O4" s="289"/>
      <c r="P4" s="289"/>
      <c r="Q4" s="289"/>
      <c r="R4" s="289"/>
      <c r="S4" s="290" t="s">
        <v>450</v>
      </c>
      <c r="T4" s="291"/>
      <c r="U4" s="291"/>
      <c r="V4" s="291"/>
      <c r="W4" s="291"/>
      <c r="X4" s="291"/>
      <c r="Y4" s="291"/>
      <c r="Z4" s="291"/>
      <c r="AA4" s="291"/>
      <c r="AB4" s="291"/>
      <c r="AC4" s="291"/>
      <c r="AD4" s="291"/>
      <c r="AE4" s="292"/>
      <c r="AF4" s="3"/>
    </row>
    <row r="5" spans="1:33" ht="72" customHeight="1" thickBot="1">
      <c r="A5" s="299"/>
      <c r="B5" s="301"/>
      <c r="C5" s="34" t="s">
        <v>349</v>
      </c>
      <c r="D5" s="34" t="s">
        <v>10</v>
      </c>
      <c r="E5" s="302"/>
      <c r="F5" s="288"/>
      <c r="G5" s="35" t="s">
        <v>115</v>
      </c>
      <c r="H5" s="35" t="s">
        <v>11</v>
      </c>
      <c r="I5" s="35" t="s">
        <v>137</v>
      </c>
      <c r="J5" s="35" t="s">
        <v>329</v>
      </c>
      <c r="K5" s="35" t="s">
        <v>210</v>
      </c>
      <c r="L5" s="35" t="s">
        <v>330</v>
      </c>
      <c r="M5" s="35" t="s">
        <v>331</v>
      </c>
      <c r="N5" s="35" t="s">
        <v>332</v>
      </c>
      <c r="O5" s="35" t="s">
        <v>333</v>
      </c>
      <c r="P5" s="35" t="s">
        <v>334</v>
      </c>
      <c r="Q5" s="35" t="s">
        <v>335</v>
      </c>
      <c r="R5" s="35" t="s">
        <v>93</v>
      </c>
      <c r="S5" s="42" t="s">
        <v>337</v>
      </c>
      <c r="T5" s="43" t="s">
        <v>2</v>
      </c>
      <c r="U5" s="43" t="s">
        <v>1</v>
      </c>
      <c r="V5" s="43" t="s">
        <v>5</v>
      </c>
      <c r="W5" s="43" t="s">
        <v>338</v>
      </c>
      <c r="X5" s="42" t="s">
        <v>6</v>
      </c>
      <c r="Y5" s="42" t="s">
        <v>339</v>
      </c>
      <c r="Z5" s="42" t="s">
        <v>340</v>
      </c>
      <c r="AA5" s="42" t="s">
        <v>341</v>
      </c>
      <c r="AB5" s="42" t="s">
        <v>342</v>
      </c>
      <c r="AC5" s="42" t="s">
        <v>343</v>
      </c>
      <c r="AD5" s="42" t="s">
        <v>184</v>
      </c>
      <c r="AE5" s="43" t="s">
        <v>232</v>
      </c>
      <c r="AF5" s="36" t="s">
        <v>357</v>
      </c>
    </row>
    <row r="6" spans="1:33" ht="25.25" customHeight="1">
      <c r="A6" s="13" t="s">
        <v>351</v>
      </c>
      <c r="B6" s="14" t="s">
        <v>354</v>
      </c>
      <c r="C6" s="283" t="s">
        <v>353</v>
      </c>
      <c r="D6" s="284"/>
      <c r="E6" s="15" t="s">
        <v>355</v>
      </c>
      <c r="F6" s="14" t="s">
        <v>356</v>
      </c>
      <c r="G6" s="293" t="s">
        <v>359</v>
      </c>
      <c r="H6" s="294"/>
      <c r="I6" s="294"/>
      <c r="J6" s="294"/>
      <c r="K6" s="294"/>
      <c r="L6" s="294"/>
      <c r="M6" s="294"/>
      <c r="N6" s="294"/>
      <c r="O6" s="294"/>
      <c r="P6" s="294"/>
      <c r="Q6" s="294"/>
      <c r="R6" s="294"/>
      <c r="S6" s="294"/>
      <c r="T6" s="294"/>
      <c r="U6" s="294"/>
      <c r="V6" s="294"/>
      <c r="W6" s="294"/>
      <c r="X6" s="294"/>
      <c r="Y6" s="294"/>
      <c r="Z6" s="294"/>
      <c r="AA6" s="294"/>
      <c r="AB6" s="294"/>
      <c r="AC6" s="294"/>
      <c r="AD6" s="294"/>
      <c r="AE6" s="295"/>
      <c r="AF6" s="15" t="s">
        <v>358</v>
      </c>
    </row>
    <row r="7" spans="1:33">
      <c r="A7" s="183"/>
      <c r="B7" s="184"/>
      <c r="C7" s="184"/>
      <c r="D7" s="184"/>
      <c r="E7" s="185"/>
      <c r="F7" s="186"/>
      <c r="G7" s="177"/>
      <c r="H7" s="177"/>
      <c r="I7" s="177"/>
      <c r="J7" s="177"/>
      <c r="K7" s="177"/>
      <c r="L7" s="177"/>
      <c r="M7" s="177"/>
      <c r="N7" s="177"/>
      <c r="O7" s="177"/>
      <c r="P7" s="177"/>
      <c r="Q7" s="177"/>
      <c r="R7" s="199"/>
      <c r="S7" s="177"/>
      <c r="T7" s="177"/>
      <c r="U7" s="177"/>
      <c r="V7" s="177"/>
      <c r="W7" s="177"/>
      <c r="X7" s="177"/>
      <c r="Y7" s="177"/>
      <c r="Z7" s="177"/>
      <c r="AA7" s="177"/>
      <c r="AB7" s="177"/>
      <c r="AC7" s="177"/>
      <c r="AD7" s="177"/>
      <c r="AE7" s="177"/>
      <c r="AF7" s="200"/>
      <c r="AG7" s="16"/>
    </row>
    <row r="8" spans="1:33">
      <c r="A8" s="190"/>
      <c r="B8" s="191"/>
      <c r="C8" s="191"/>
      <c r="D8" s="191"/>
      <c r="E8" s="185"/>
      <c r="F8" s="192"/>
      <c r="G8" s="177"/>
      <c r="H8" s="177"/>
      <c r="I8" s="177"/>
      <c r="J8" s="177"/>
      <c r="K8" s="177"/>
      <c r="L8" s="177"/>
      <c r="M8" s="177"/>
      <c r="N8" s="177"/>
      <c r="O8" s="177"/>
      <c r="P8" s="177"/>
      <c r="Q8" s="177"/>
      <c r="R8" s="201"/>
      <c r="S8" s="177"/>
      <c r="T8" s="177"/>
      <c r="U8" s="177"/>
      <c r="V8" s="177"/>
      <c r="W8" s="177"/>
      <c r="X8" s="177"/>
      <c r="Y8" s="177"/>
      <c r="Z8" s="177"/>
      <c r="AA8" s="177"/>
      <c r="AB8" s="177"/>
      <c r="AC8" s="177"/>
      <c r="AD8" s="177"/>
      <c r="AE8" s="177"/>
      <c r="AF8" s="200"/>
      <c r="AG8" s="16"/>
    </row>
    <row r="9" spans="1:33">
      <c r="A9" s="190"/>
      <c r="B9" s="191"/>
      <c r="C9" s="191"/>
      <c r="D9" s="191"/>
      <c r="E9" s="185"/>
      <c r="F9" s="192"/>
      <c r="G9" s="177"/>
      <c r="H9" s="177"/>
      <c r="I9" s="177"/>
      <c r="J9" s="177"/>
      <c r="K9" s="177"/>
      <c r="L9" s="177"/>
      <c r="M9" s="177"/>
      <c r="N9" s="177"/>
      <c r="O9" s="177"/>
      <c r="P9" s="177"/>
      <c r="Q9" s="177"/>
      <c r="R9" s="201"/>
      <c r="S9" s="177"/>
      <c r="T9" s="177"/>
      <c r="U9" s="177"/>
      <c r="V9" s="177"/>
      <c r="W9" s="177"/>
      <c r="X9" s="177"/>
      <c r="Y9" s="177"/>
      <c r="Z9" s="177"/>
      <c r="AA9" s="177"/>
      <c r="AB9" s="177"/>
      <c r="AC9" s="177"/>
      <c r="AD9" s="177"/>
      <c r="AE9" s="177"/>
      <c r="AF9" s="200"/>
      <c r="AG9" s="16"/>
    </row>
    <row r="10" spans="1:33">
      <c r="A10" s="190"/>
      <c r="B10" s="191"/>
      <c r="C10" s="191"/>
      <c r="D10" s="191"/>
      <c r="E10" s="185"/>
      <c r="F10" s="192"/>
      <c r="G10" s="177"/>
      <c r="H10" s="177"/>
      <c r="I10" s="177"/>
      <c r="J10" s="177"/>
      <c r="K10" s="177"/>
      <c r="L10" s="177"/>
      <c r="M10" s="177"/>
      <c r="N10" s="177"/>
      <c r="O10" s="177"/>
      <c r="P10" s="177"/>
      <c r="Q10" s="177"/>
      <c r="R10" s="201"/>
      <c r="S10" s="177"/>
      <c r="T10" s="177"/>
      <c r="U10" s="177"/>
      <c r="V10" s="177"/>
      <c r="W10" s="177"/>
      <c r="X10" s="177"/>
      <c r="Y10" s="177"/>
      <c r="Z10" s="177"/>
      <c r="AA10" s="177"/>
      <c r="AB10" s="177"/>
      <c r="AC10" s="177"/>
      <c r="AD10" s="177"/>
      <c r="AE10" s="177"/>
      <c r="AF10" s="200"/>
      <c r="AG10" s="16"/>
    </row>
    <row r="11" spans="1:33">
      <c r="A11" s="190"/>
      <c r="B11" s="191"/>
      <c r="C11" s="191"/>
      <c r="D11" s="191"/>
      <c r="E11" s="185"/>
      <c r="F11" s="192"/>
      <c r="G11" s="177"/>
      <c r="H11" s="177"/>
      <c r="I11" s="177"/>
      <c r="J11" s="177"/>
      <c r="K11" s="177"/>
      <c r="L11" s="177"/>
      <c r="M11" s="177"/>
      <c r="N11" s="177"/>
      <c r="O11" s="177"/>
      <c r="P11" s="177"/>
      <c r="Q11" s="177"/>
      <c r="R11" s="201"/>
      <c r="S11" s="177"/>
      <c r="T11" s="177"/>
      <c r="U11" s="177"/>
      <c r="V11" s="177"/>
      <c r="W11" s="177"/>
      <c r="X11" s="177"/>
      <c r="Y11" s="177"/>
      <c r="Z11" s="177"/>
      <c r="AA11" s="177"/>
      <c r="AB11" s="177"/>
      <c r="AC11" s="177"/>
      <c r="AD11" s="177"/>
      <c r="AE11" s="177"/>
      <c r="AF11" s="200"/>
      <c r="AG11" s="16"/>
    </row>
    <row r="12" spans="1:33">
      <c r="A12" s="190"/>
      <c r="B12" s="191"/>
      <c r="C12" s="191"/>
      <c r="D12" s="191"/>
      <c r="E12" s="185"/>
      <c r="F12" s="192"/>
      <c r="G12" s="177"/>
      <c r="H12" s="177"/>
      <c r="I12" s="177"/>
      <c r="J12" s="177"/>
      <c r="K12" s="177"/>
      <c r="L12" s="177"/>
      <c r="M12" s="177"/>
      <c r="N12" s="177"/>
      <c r="O12" s="177"/>
      <c r="P12" s="177"/>
      <c r="Q12" s="177"/>
      <c r="R12" s="201"/>
      <c r="S12" s="177"/>
      <c r="T12" s="177"/>
      <c r="U12" s="177"/>
      <c r="V12" s="177"/>
      <c r="W12" s="177"/>
      <c r="X12" s="177"/>
      <c r="Y12" s="177"/>
      <c r="Z12" s="177"/>
      <c r="AA12" s="177"/>
      <c r="AB12" s="177"/>
      <c r="AC12" s="177"/>
      <c r="AD12" s="177"/>
      <c r="AE12" s="177"/>
      <c r="AF12" s="200"/>
      <c r="AG12" s="16"/>
    </row>
    <row r="13" spans="1:33">
      <c r="A13" s="190"/>
      <c r="B13" s="191"/>
      <c r="C13" s="191"/>
      <c r="D13" s="191"/>
      <c r="E13" s="185"/>
      <c r="F13" s="192"/>
      <c r="G13" s="177"/>
      <c r="H13" s="177"/>
      <c r="I13" s="177"/>
      <c r="J13" s="177"/>
      <c r="K13" s="177"/>
      <c r="L13" s="177"/>
      <c r="M13" s="177"/>
      <c r="N13" s="177"/>
      <c r="O13" s="177"/>
      <c r="P13" s="177"/>
      <c r="Q13" s="177"/>
      <c r="R13" s="201"/>
      <c r="S13" s="177"/>
      <c r="T13" s="177"/>
      <c r="U13" s="177"/>
      <c r="V13" s="177"/>
      <c r="W13" s="177"/>
      <c r="X13" s="177"/>
      <c r="Y13" s="177"/>
      <c r="Z13" s="177"/>
      <c r="AA13" s="177"/>
      <c r="AB13" s="177"/>
      <c r="AC13" s="177"/>
      <c r="AD13" s="177"/>
      <c r="AE13" s="177"/>
      <c r="AF13" s="200"/>
      <c r="AG13" s="16"/>
    </row>
    <row r="14" spans="1:33">
      <c r="A14" s="190"/>
      <c r="B14" s="191"/>
      <c r="C14" s="191"/>
      <c r="D14" s="191"/>
      <c r="E14" s="185"/>
      <c r="F14" s="192"/>
      <c r="G14" s="177"/>
      <c r="H14" s="177"/>
      <c r="I14" s="177"/>
      <c r="J14" s="177"/>
      <c r="K14" s="177"/>
      <c r="L14" s="177"/>
      <c r="M14" s="177"/>
      <c r="N14" s="177"/>
      <c r="O14" s="177"/>
      <c r="P14" s="177"/>
      <c r="Q14" s="177"/>
      <c r="R14" s="201"/>
      <c r="S14" s="177"/>
      <c r="T14" s="177"/>
      <c r="U14" s="177"/>
      <c r="V14" s="177"/>
      <c r="W14" s="177"/>
      <c r="X14" s="177"/>
      <c r="Y14" s="177"/>
      <c r="Z14" s="177"/>
      <c r="AA14" s="177"/>
      <c r="AB14" s="177"/>
      <c r="AC14" s="177"/>
      <c r="AD14" s="177"/>
      <c r="AE14" s="177"/>
      <c r="AF14" s="200"/>
    </row>
    <row r="15" spans="1:33">
      <c r="A15" s="190"/>
      <c r="B15" s="191"/>
      <c r="C15" s="191"/>
      <c r="D15" s="191"/>
      <c r="E15" s="185"/>
      <c r="F15" s="192"/>
      <c r="G15" s="177"/>
      <c r="H15" s="177"/>
      <c r="I15" s="177"/>
      <c r="J15" s="177"/>
      <c r="K15" s="177"/>
      <c r="L15" s="177"/>
      <c r="M15" s="177"/>
      <c r="N15" s="177"/>
      <c r="O15" s="177"/>
      <c r="P15" s="177"/>
      <c r="Q15" s="177"/>
      <c r="R15" s="201"/>
      <c r="S15" s="177"/>
      <c r="T15" s="177"/>
      <c r="U15" s="177"/>
      <c r="V15" s="177"/>
      <c r="W15" s="177"/>
      <c r="X15" s="177"/>
      <c r="Y15" s="177"/>
      <c r="Z15" s="177"/>
      <c r="AA15" s="177"/>
      <c r="AB15" s="177"/>
      <c r="AC15" s="177"/>
      <c r="AD15" s="177"/>
      <c r="AE15" s="177"/>
      <c r="AF15" s="200"/>
    </row>
    <row r="16" spans="1:33">
      <c r="A16" s="190"/>
      <c r="B16" s="191"/>
      <c r="C16" s="191"/>
      <c r="D16" s="191"/>
      <c r="E16" s="185"/>
      <c r="F16" s="192"/>
      <c r="G16" s="177"/>
      <c r="H16" s="177"/>
      <c r="I16" s="177"/>
      <c r="J16" s="177"/>
      <c r="K16" s="177"/>
      <c r="L16" s="177"/>
      <c r="M16" s="177"/>
      <c r="N16" s="177"/>
      <c r="O16" s="177"/>
      <c r="P16" s="177"/>
      <c r="Q16" s="177"/>
      <c r="R16" s="201"/>
      <c r="S16" s="177"/>
      <c r="T16" s="177"/>
      <c r="U16" s="177"/>
      <c r="V16" s="177"/>
      <c r="W16" s="177"/>
      <c r="X16" s="177"/>
      <c r="Y16" s="177"/>
      <c r="Z16" s="177"/>
      <c r="AA16" s="177"/>
      <c r="AB16" s="177"/>
      <c r="AC16" s="177"/>
      <c r="AD16" s="177"/>
      <c r="AE16" s="177"/>
      <c r="AF16" s="200"/>
    </row>
    <row r="17" spans="1:32">
      <c r="A17" s="190"/>
      <c r="B17" s="191"/>
      <c r="C17" s="191"/>
      <c r="D17" s="191"/>
      <c r="E17" s="185"/>
      <c r="F17" s="192"/>
      <c r="G17" s="177"/>
      <c r="H17" s="177"/>
      <c r="I17" s="177"/>
      <c r="J17" s="177"/>
      <c r="K17" s="177"/>
      <c r="L17" s="177"/>
      <c r="M17" s="177"/>
      <c r="N17" s="177"/>
      <c r="O17" s="177"/>
      <c r="P17" s="177"/>
      <c r="Q17" s="177"/>
      <c r="R17" s="201"/>
      <c r="S17" s="177"/>
      <c r="T17" s="177"/>
      <c r="U17" s="177"/>
      <c r="V17" s="177"/>
      <c r="W17" s="177"/>
      <c r="X17" s="177"/>
      <c r="Y17" s="177"/>
      <c r="Z17" s="177"/>
      <c r="AA17" s="177"/>
      <c r="AB17" s="177"/>
      <c r="AC17" s="177"/>
      <c r="AD17" s="177"/>
      <c r="AE17" s="177"/>
      <c r="AF17" s="200"/>
    </row>
    <row r="18" spans="1:32">
      <c r="A18" s="190"/>
      <c r="B18" s="191"/>
      <c r="C18" s="191"/>
      <c r="D18" s="191"/>
      <c r="E18" s="185"/>
      <c r="F18" s="192"/>
      <c r="G18" s="177"/>
      <c r="H18" s="177"/>
      <c r="I18" s="177"/>
      <c r="J18" s="177"/>
      <c r="K18" s="177"/>
      <c r="L18" s="177"/>
      <c r="M18" s="177"/>
      <c r="N18" s="177"/>
      <c r="O18" s="177"/>
      <c r="P18" s="177"/>
      <c r="Q18" s="177"/>
      <c r="R18" s="201"/>
      <c r="S18" s="177"/>
      <c r="T18" s="177"/>
      <c r="U18" s="177"/>
      <c r="V18" s="177"/>
      <c r="W18" s="177"/>
      <c r="X18" s="177"/>
      <c r="Y18" s="177"/>
      <c r="Z18" s="177"/>
      <c r="AA18" s="177"/>
      <c r="AB18" s="177"/>
      <c r="AC18" s="177"/>
      <c r="AD18" s="177"/>
      <c r="AE18" s="177"/>
      <c r="AF18" s="200"/>
    </row>
    <row r="19" spans="1:32">
      <c r="A19" s="190"/>
      <c r="B19" s="191"/>
      <c r="C19" s="191"/>
      <c r="D19" s="191"/>
      <c r="E19" s="185"/>
      <c r="F19" s="192"/>
      <c r="G19" s="177"/>
      <c r="H19" s="177"/>
      <c r="I19" s="177"/>
      <c r="J19" s="177"/>
      <c r="K19" s="177"/>
      <c r="L19" s="177"/>
      <c r="M19" s="177"/>
      <c r="N19" s="177"/>
      <c r="O19" s="177"/>
      <c r="P19" s="177"/>
      <c r="Q19" s="177"/>
      <c r="R19" s="201"/>
      <c r="S19" s="177"/>
      <c r="T19" s="177"/>
      <c r="U19" s="177"/>
      <c r="V19" s="177"/>
      <c r="W19" s="177"/>
      <c r="X19" s="177"/>
      <c r="Y19" s="177"/>
      <c r="Z19" s="177"/>
      <c r="AA19" s="177"/>
      <c r="AB19" s="177"/>
      <c r="AC19" s="177"/>
      <c r="AD19" s="177"/>
      <c r="AE19" s="177"/>
      <c r="AF19" s="200"/>
    </row>
    <row r="20" spans="1:32">
      <c r="A20" s="190"/>
      <c r="B20" s="191"/>
      <c r="C20" s="191"/>
      <c r="D20" s="191"/>
      <c r="E20" s="185"/>
      <c r="F20" s="192"/>
      <c r="G20" s="177"/>
      <c r="H20" s="177"/>
      <c r="I20" s="177"/>
      <c r="J20" s="177"/>
      <c r="K20" s="177"/>
      <c r="L20" s="177"/>
      <c r="M20" s="177"/>
      <c r="N20" s="177"/>
      <c r="O20" s="177"/>
      <c r="P20" s="177"/>
      <c r="Q20" s="177"/>
      <c r="R20" s="201"/>
      <c r="S20" s="177"/>
      <c r="T20" s="177"/>
      <c r="U20" s="177"/>
      <c r="V20" s="177"/>
      <c r="W20" s="177"/>
      <c r="X20" s="177"/>
      <c r="Y20" s="177"/>
      <c r="Z20" s="177"/>
      <c r="AA20" s="177"/>
      <c r="AB20" s="177"/>
      <c r="AC20" s="177"/>
      <c r="AD20" s="177"/>
      <c r="AE20" s="177"/>
      <c r="AF20" s="200"/>
    </row>
    <row r="21" spans="1:32">
      <c r="A21" s="190"/>
      <c r="B21" s="191"/>
      <c r="C21" s="191"/>
      <c r="D21" s="191"/>
      <c r="E21" s="185"/>
      <c r="F21" s="192"/>
      <c r="G21" s="177"/>
      <c r="H21" s="177"/>
      <c r="I21" s="177"/>
      <c r="J21" s="177"/>
      <c r="K21" s="177"/>
      <c r="L21" s="177"/>
      <c r="M21" s="177"/>
      <c r="N21" s="177"/>
      <c r="O21" s="177"/>
      <c r="P21" s="177"/>
      <c r="Q21" s="177"/>
      <c r="R21" s="201"/>
      <c r="S21" s="177"/>
      <c r="T21" s="177"/>
      <c r="U21" s="177"/>
      <c r="V21" s="177"/>
      <c r="W21" s="177"/>
      <c r="X21" s="177"/>
      <c r="Y21" s="177"/>
      <c r="Z21" s="177"/>
      <c r="AA21" s="177"/>
      <c r="AB21" s="177"/>
      <c r="AC21" s="177"/>
      <c r="AD21" s="177"/>
      <c r="AE21" s="177"/>
      <c r="AF21" s="200"/>
    </row>
    <row r="22" spans="1:32">
      <c r="A22" s="190"/>
      <c r="B22" s="191"/>
      <c r="C22" s="191"/>
      <c r="D22" s="191"/>
      <c r="E22" s="185"/>
      <c r="F22" s="192"/>
      <c r="G22" s="177"/>
      <c r="H22" s="177"/>
      <c r="I22" s="177"/>
      <c r="J22" s="177"/>
      <c r="K22" s="177"/>
      <c r="L22" s="177"/>
      <c r="M22" s="177"/>
      <c r="N22" s="177"/>
      <c r="O22" s="177"/>
      <c r="P22" s="177"/>
      <c r="Q22" s="177"/>
      <c r="R22" s="201"/>
      <c r="S22" s="177"/>
      <c r="T22" s="177"/>
      <c r="U22" s="177"/>
      <c r="V22" s="177"/>
      <c r="W22" s="177"/>
      <c r="X22" s="177"/>
      <c r="Y22" s="177"/>
      <c r="Z22" s="177"/>
      <c r="AA22" s="177"/>
      <c r="AB22" s="177"/>
      <c r="AC22" s="177"/>
      <c r="AD22" s="177"/>
      <c r="AE22" s="177"/>
      <c r="AF22" s="200"/>
    </row>
    <row r="23" spans="1:32">
      <c r="A23" s="190"/>
      <c r="B23" s="191"/>
      <c r="C23" s="191"/>
      <c r="D23" s="191"/>
      <c r="E23" s="185"/>
      <c r="F23" s="192"/>
      <c r="G23" s="177"/>
      <c r="H23" s="177"/>
      <c r="I23" s="177"/>
      <c r="J23" s="177"/>
      <c r="K23" s="177"/>
      <c r="L23" s="177"/>
      <c r="M23" s="177"/>
      <c r="N23" s="177"/>
      <c r="O23" s="177"/>
      <c r="P23" s="177"/>
      <c r="Q23" s="177"/>
      <c r="R23" s="201"/>
      <c r="S23" s="177"/>
      <c r="T23" s="177"/>
      <c r="U23" s="177"/>
      <c r="V23" s="177"/>
      <c r="W23" s="177"/>
      <c r="X23" s="177"/>
      <c r="Y23" s="177"/>
      <c r="Z23" s="177"/>
      <c r="AA23" s="177"/>
      <c r="AB23" s="177"/>
      <c r="AC23" s="177"/>
      <c r="AD23" s="177"/>
      <c r="AE23" s="177"/>
      <c r="AF23" s="200"/>
    </row>
    <row r="24" spans="1:32">
      <c r="A24" s="190"/>
      <c r="B24" s="191"/>
      <c r="C24" s="191"/>
      <c r="D24" s="191"/>
      <c r="E24" s="185"/>
      <c r="F24" s="192"/>
      <c r="G24" s="177"/>
      <c r="H24" s="177"/>
      <c r="I24" s="177"/>
      <c r="J24" s="177"/>
      <c r="K24" s="177"/>
      <c r="L24" s="177"/>
      <c r="M24" s="177"/>
      <c r="N24" s="177"/>
      <c r="O24" s="177"/>
      <c r="P24" s="177"/>
      <c r="Q24" s="177"/>
      <c r="R24" s="201"/>
      <c r="S24" s="177"/>
      <c r="T24" s="177"/>
      <c r="U24" s="177"/>
      <c r="V24" s="177"/>
      <c r="W24" s="177"/>
      <c r="X24" s="177"/>
      <c r="Y24" s="177"/>
      <c r="Z24" s="177"/>
      <c r="AA24" s="177"/>
      <c r="AB24" s="177"/>
      <c r="AC24" s="177"/>
      <c r="AD24" s="177"/>
      <c r="AE24" s="177"/>
      <c r="AF24" s="200"/>
    </row>
    <row r="25" spans="1:32">
      <c r="A25" s="190"/>
      <c r="B25" s="191"/>
      <c r="C25" s="191"/>
      <c r="D25" s="191"/>
      <c r="E25" s="185"/>
      <c r="F25" s="192"/>
      <c r="G25" s="177"/>
      <c r="H25" s="177"/>
      <c r="I25" s="177"/>
      <c r="J25" s="177"/>
      <c r="K25" s="177"/>
      <c r="L25" s="177"/>
      <c r="M25" s="177"/>
      <c r="N25" s="177"/>
      <c r="O25" s="177"/>
      <c r="P25" s="177"/>
      <c r="Q25" s="177"/>
      <c r="R25" s="201"/>
      <c r="S25" s="177"/>
      <c r="T25" s="177"/>
      <c r="U25" s="177"/>
      <c r="V25" s="177"/>
      <c r="W25" s="177"/>
      <c r="X25" s="177"/>
      <c r="Y25" s="177"/>
      <c r="Z25" s="177"/>
      <c r="AA25" s="177"/>
      <c r="AB25" s="177"/>
      <c r="AC25" s="177"/>
      <c r="AD25" s="177"/>
      <c r="AE25" s="177"/>
      <c r="AF25" s="200"/>
    </row>
    <row r="26" spans="1:32">
      <c r="A26" s="190"/>
      <c r="B26" s="191"/>
      <c r="C26" s="191"/>
      <c r="D26" s="191"/>
      <c r="E26" s="185"/>
      <c r="F26" s="192"/>
      <c r="G26" s="177"/>
      <c r="H26" s="177"/>
      <c r="I26" s="177"/>
      <c r="J26" s="177"/>
      <c r="K26" s="177"/>
      <c r="L26" s="177"/>
      <c r="M26" s="177"/>
      <c r="N26" s="177"/>
      <c r="O26" s="177"/>
      <c r="P26" s="177"/>
      <c r="Q26" s="177"/>
      <c r="R26" s="201"/>
      <c r="S26" s="177"/>
      <c r="T26" s="177"/>
      <c r="U26" s="177"/>
      <c r="V26" s="177"/>
      <c r="W26" s="177"/>
      <c r="X26" s="177"/>
      <c r="Y26" s="177"/>
      <c r="Z26" s="177"/>
      <c r="AA26" s="177"/>
      <c r="AB26" s="177"/>
      <c r="AC26" s="177"/>
      <c r="AD26" s="177"/>
      <c r="AE26" s="177"/>
      <c r="AF26" s="200"/>
    </row>
    <row r="27" spans="1:32">
      <c r="A27" s="190"/>
      <c r="B27" s="191"/>
      <c r="C27" s="191"/>
      <c r="D27" s="191"/>
      <c r="E27" s="185"/>
      <c r="F27" s="192"/>
      <c r="G27" s="177"/>
      <c r="H27" s="177"/>
      <c r="I27" s="177"/>
      <c r="J27" s="177"/>
      <c r="K27" s="177"/>
      <c r="L27" s="177"/>
      <c r="M27" s="177"/>
      <c r="N27" s="177"/>
      <c r="O27" s="177"/>
      <c r="P27" s="177"/>
      <c r="Q27" s="177"/>
      <c r="R27" s="201"/>
      <c r="S27" s="177"/>
      <c r="T27" s="177"/>
      <c r="U27" s="177"/>
      <c r="V27" s="177"/>
      <c r="W27" s="177"/>
      <c r="X27" s="177"/>
      <c r="Y27" s="177"/>
      <c r="Z27" s="177"/>
      <c r="AA27" s="177"/>
      <c r="AB27" s="177"/>
      <c r="AC27" s="177"/>
      <c r="AD27" s="177"/>
      <c r="AE27" s="177"/>
      <c r="AF27" s="200"/>
    </row>
    <row r="28" spans="1:32">
      <c r="A28" s="190"/>
      <c r="B28" s="191"/>
      <c r="C28" s="191"/>
      <c r="D28" s="191"/>
      <c r="E28" s="185"/>
      <c r="F28" s="192"/>
      <c r="G28" s="177"/>
      <c r="H28" s="177"/>
      <c r="I28" s="177"/>
      <c r="J28" s="177"/>
      <c r="K28" s="177"/>
      <c r="L28" s="177"/>
      <c r="M28" s="177"/>
      <c r="N28" s="177"/>
      <c r="O28" s="177"/>
      <c r="P28" s="177"/>
      <c r="Q28" s="177"/>
      <c r="R28" s="201"/>
      <c r="S28" s="177"/>
      <c r="T28" s="177"/>
      <c r="U28" s="177"/>
      <c r="V28" s="177"/>
      <c r="W28" s="177"/>
      <c r="X28" s="177"/>
      <c r="Y28" s="177"/>
      <c r="Z28" s="177"/>
      <c r="AA28" s="177"/>
      <c r="AB28" s="177"/>
      <c r="AC28" s="177"/>
      <c r="AD28" s="177"/>
      <c r="AE28" s="177"/>
      <c r="AF28" s="200"/>
    </row>
    <row r="29" spans="1:32">
      <c r="A29" s="190"/>
      <c r="B29" s="191"/>
      <c r="C29" s="191"/>
      <c r="D29" s="191"/>
      <c r="E29" s="185"/>
      <c r="F29" s="192"/>
      <c r="G29" s="177"/>
      <c r="H29" s="177"/>
      <c r="I29" s="177"/>
      <c r="J29" s="177"/>
      <c r="K29" s="177"/>
      <c r="L29" s="177"/>
      <c r="M29" s="177"/>
      <c r="N29" s="177"/>
      <c r="O29" s="177"/>
      <c r="P29" s="177"/>
      <c r="Q29" s="177"/>
      <c r="R29" s="201"/>
      <c r="S29" s="177"/>
      <c r="T29" s="177"/>
      <c r="U29" s="177"/>
      <c r="V29" s="177"/>
      <c r="W29" s="177"/>
      <c r="X29" s="177"/>
      <c r="Y29" s="177"/>
      <c r="Z29" s="177"/>
      <c r="AA29" s="177"/>
      <c r="AB29" s="177"/>
      <c r="AC29" s="177"/>
      <c r="AD29" s="177"/>
      <c r="AE29" s="177"/>
      <c r="AF29" s="200"/>
    </row>
    <row r="30" spans="1:32">
      <c r="A30" s="190"/>
      <c r="B30" s="191"/>
      <c r="C30" s="191"/>
      <c r="D30" s="191"/>
      <c r="E30" s="185"/>
      <c r="F30" s="192"/>
      <c r="G30" s="177"/>
      <c r="H30" s="177"/>
      <c r="I30" s="177"/>
      <c r="J30" s="177"/>
      <c r="K30" s="177"/>
      <c r="L30" s="177"/>
      <c r="M30" s="177"/>
      <c r="N30" s="177"/>
      <c r="O30" s="177"/>
      <c r="P30" s="177"/>
      <c r="Q30" s="177"/>
      <c r="R30" s="201"/>
      <c r="S30" s="177"/>
      <c r="T30" s="177"/>
      <c r="U30" s="177"/>
      <c r="V30" s="177"/>
      <c r="W30" s="177"/>
      <c r="X30" s="177"/>
      <c r="Y30" s="177"/>
      <c r="Z30" s="177"/>
      <c r="AA30" s="177"/>
      <c r="AB30" s="177"/>
      <c r="AC30" s="177"/>
      <c r="AD30" s="177"/>
      <c r="AE30" s="177"/>
      <c r="AF30" s="200"/>
    </row>
    <row r="31" spans="1:32">
      <c r="A31" s="190"/>
      <c r="B31" s="191"/>
      <c r="C31" s="191"/>
      <c r="D31" s="191"/>
      <c r="E31" s="185"/>
      <c r="F31" s="192"/>
      <c r="G31" s="177"/>
      <c r="H31" s="177"/>
      <c r="I31" s="177"/>
      <c r="J31" s="177"/>
      <c r="K31" s="177"/>
      <c r="L31" s="177"/>
      <c r="M31" s="177"/>
      <c r="N31" s="177"/>
      <c r="O31" s="177"/>
      <c r="P31" s="177"/>
      <c r="Q31" s="177"/>
      <c r="R31" s="201"/>
      <c r="S31" s="177"/>
      <c r="T31" s="177"/>
      <c r="U31" s="177"/>
      <c r="V31" s="177"/>
      <c r="W31" s="177"/>
      <c r="X31" s="177"/>
      <c r="Y31" s="177"/>
      <c r="Z31" s="177"/>
      <c r="AA31" s="177"/>
      <c r="AB31" s="177"/>
      <c r="AC31" s="177"/>
      <c r="AD31" s="177"/>
      <c r="AE31" s="177"/>
      <c r="AF31" s="200"/>
    </row>
    <row r="32" spans="1:32">
      <c r="A32" s="190"/>
      <c r="B32" s="191"/>
      <c r="C32" s="191"/>
      <c r="D32" s="191"/>
      <c r="E32" s="185"/>
      <c r="F32" s="192"/>
      <c r="G32" s="177"/>
      <c r="H32" s="177"/>
      <c r="I32" s="177"/>
      <c r="J32" s="177"/>
      <c r="K32" s="177"/>
      <c r="L32" s="177"/>
      <c r="M32" s="177"/>
      <c r="N32" s="177"/>
      <c r="O32" s="177"/>
      <c r="P32" s="177"/>
      <c r="Q32" s="177"/>
      <c r="R32" s="201"/>
      <c r="S32" s="177"/>
      <c r="T32" s="177"/>
      <c r="U32" s="177"/>
      <c r="V32" s="177"/>
      <c r="W32" s="177"/>
      <c r="X32" s="177"/>
      <c r="Y32" s="177"/>
      <c r="Z32" s="177"/>
      <c r="AA32" s="177"/>
      <c r="AB32" s="177"/>
      <c r="AC32" s="177"/>
      <c r="AD32" s="177"/>
      <c r="AE32" s="177"/>
      <c r="AF32" s="200"/>
    </row>
    <row r="33" spans="1:32">
      <c r="A33" s="190"/>
      <c r="B33" s="191"/>
      <c r="C33" s="191"/>
      <c r="D33" s="191"/>
      <c r="E33" s="185"/>
      <c r="F33" s="192"/>
      <c r="G33" s="177"/>
      <c r="H33" s="177"/>
      <c r="I33" s="177"/>
      <c r="J33" s="177"/>
      <c r="K33" s="177"/>
      <c r="L33" s="177"/>
      <c r="M33" s="177"/>
      <c r="N33" s="177"/>
      <c r="O33" s="177"/>
      <c r="P33" s="177"/>
      <c r="Q33" s="177"/>
      <c r="R33" s="201"/>
      <c r="S33" s="177"/>
      <c r="T33" s="177"/>
      <c r="U33" s="177"/>
      <c r="V33" s="177"/>
      <c r="W33" s="177"/>
      <c r="X33" s="177"/>
      <c r="Y33" s="177"/>
      <c r="Z33" s="177"/>
      <c r="AA33" s="177"/>
      <c r="AB33" s="177"/>
      <c r="AC33" s="177"/>
      <c r="AD33" s="177"/>
      <c r="AE33" s="177"/>
      <c r="AF33" s="200"/>
    </row>
    <row r="34" spans="1:32">
      <c r="A34" s="190"/>
      <c r="B34" s="191"/>
      <c r="C34" s="191"/>
      <c r="D34" s="191"/>
      <c r="E34" s="185"/>
      <c r="F34" s="192"/>
      <c r="G34" s="177"/>
      <c r="H34" s="177"/>
      <c r="I34" s="177"/>
      <c r="J34" s="177"/>
      <c r="K34" s="177"/>
      <c r="L34" s="177"/>
      <c r="M34" s="177"/>
      <c r="N34" s="177"/>
      <c r="O34" s="177"/>
      <c r="P34" s="177"/>
      <c r="Q34" s="177"/>
      <c r="R34" s="201"/>
      <c r="S34" s="177"/>
      <c r="T34" s="177"/>
      <c r="U34" s="177"/>
      <c r="V34" s="177"/>
      <c r="W34" s="177"/>
      <c r="X34" s="177"/>
      <c r="Y34" s="177"/>
      <c r="Z34" s="177"/>
      <c r="AA34" s="177"/>
      <c r="AB34" s="177"/>
      <c r="AC34" s="177"/>
      <c r="AD34" s="177"/>
      <c r="AE34" s="177"/>
      <c r="AF34" s="200"/>
    </row>
    <row r="35" spans="1:32">
      <c r="A35" s="190"/>
      <c r="B35" s="191"/>
      <c r="C35" s="191"/>
      <c r="D35" s="191"/>
      <c r="E35" s="185"/>
      <c r="F35" s="192"/>
      <c r="G35" s="177"/>
      <c r="H35" s="177"/>
      <c r="I35" s="177"/>
      <c r="J35" s="177"/>
      <c r="K35" s="177"/>
      <c r="L35" s="177"/>
      <c r="M35" s="177"/>
      <c r="N35" s="177"/>
      <c r="O35" s="177"/>
      <c r="P35" s="177"/>
      <c r="Q35" s="177"/>
      <c r="R35" s="201"/>
      <c r="S35" s="177"/>
      <c r="T35" s="177"/>
      <c r="U35" s="177"/>
      <c r="V35" s="177"/>
      <c r="W35" s="177"/>
      <c r="X35" s="177"/>
      <c r="Y35" s="177"/>
      <c r="Z35" s="177"/>
      <c r="AA35" s="177"/>
      <c r="AB35" s="177"/>
      <c r="AC35" s="177"/>
      <c r="AD35" s="177"/>
      <c r="AE35" s="177"/>
      <c r="AF35" s="200"/>
    </row>
    <row r="36" spans="1:32">
      <c r="A36" s="190"/>
      <c r="B36" s="191"/>
      <c r="C36" s="191"/>
      <c r="D36" s="191"/>
      <c r="E36" s="185"/>
      <c r="F36" s="192"/>
      <c r="G36" s="177"/>
      <c r="H36" s="177"/>
      <c r="I36" s="177"/>
      <c r="J36" s="177"/>
      <c r="K36" s="177"/>
      <c r="L36" s="177"/>
      <c r="M36" s="177"/>
      <c r="N36" s="177"/>
      <c r="O36" s="177"/>
      <c r="P36" s="177"/>
      <c r="Q36" s="177"/>
      <c r="R36" s="201"/>
      <c r="S36" s="177"/>
      <c r="T36" s="177"/>
      <c r="U36" s="177"/>
      <c r="V36" s="177"/>
      <c r="W36" s="177"/>
      <c r="X36" s="177"/>
      <c r="Y36" s="177"/>
      <c r="Z36" s="177"/>
      <c r="AA36" s="177"/>
      <c r="AB36" s="177"/>
      <c r="AC36" s="177"/>
      <c r="AD36" s="177"/>
      <c r="AE36" s="177"/>
      <c r="AF36" s="200"/>
    </row>
    <row r="37" spans="1:32">
      <c r="A37" s="190"/>
      <c r="B37" s="191"/>
      <c r="C37" s="191"/>
      <c r="D37" s="191"/>
      <c r="E37" s="185"/>
      <c r="F37" s="192"/>
      <c r="G37" s="177"/>
      <c r="H37" s="177"/>
      <c r="I37" s="177"/>
      <c r="J37" s="177"/>
      <c r="K37" s="177"/>
      <c r="L37" s="177"/>
      <c r="M37" s="177"/>
      <c r="N37" s="177"/>
      <c r="O37" s="177"/>
      <c r="P37" s="177"/>
      <c r="Q37" s="177"/>
      <c r="R37" s="201"/>
      <c r="S37" s="177"/>
      <c r="T37" s="177"/>
      <c r="U37" s="177"/>
      <c r="V37" s="177"/>
      <c r="W37" s="177"/>
      <c r="X37" s="177"/>
      <c r="Y37" s="177"/>
      <c r="Z37" s="177"/>
      <c r="AA37" s="177"/>
      <c r="AB37" s="177"/>
      <c r="AC37" s="177"/>
      <c r="AD37" s="177"/>
      <c r="AE37" s="177"/>
      <c r="AF37" s="200"/>
    </row>
    <row r="38" spans="1:32">
      <c r="A38" s="190"/>
      <c r="B38" s="191"/>
      <c r="C38" s="191"/>
      <c r="D38" s="191"/>
      <c r="E38" s="185"/>
      <c r="F38" s="192"/>
      <c r="G38" s="177"/>
      <c r="H38" s="177"/>
      <c r="I38" s="177"/>
      <c r="J38" s="177"/>
      <c r="K38" s="177"/>
      <c r="L38" s="177"/>
      <c r="M38" s="177"/>
      <c r="N38" s="177"/>
      <c r="O38" s="177"/>
      <c r="P38" s="177"/>
      <c r="Q38" s="177"/>
      <c r="R38" s="201"/>
      <c r="S38" s="177"/>
      <c r="T38" s="177"/>
      <c r="U38" s="177"/>
      <c r="V38" s="177"/>
      <c r="W38" s="177"/>
      <c r="X38" s="177"/>
      <c r="Y38" s="177"/>
      <c r="Z38" s="177"/>
      <c r="AA38" s="177"/>
      <c r="AB38" s="177"/>
      <c r="AC38" s="177"/>
      <c r="AD38" s="177"/>
      <c r="AE38" s="177"/>
      <c r="AF38" s="200"/>
    </row>
    <row r="39" spans="1:32">
      <c r="A39" s="190"/>
      <c r="B39" s="191"/>
      <c r="C39" s="191"/>
      <c r="D39" s="191"/>
      <c r="E39" s="185"/>
      <c r="F39" s="192"/>
      <c r="G39" s="177"/>
      <c r="H39" s="177"/>
      <c r="I39" s="177"/>
      <c r="J39" s="177"/>
      <c r="K39" s="177"/>
      <c r="L39" s="177"/>
      <c r="M39" s="177"/>
      <c r="N39" s="177"/>
      <c r="O39" s="177"/>
      <c r="P39" s="177"/>
      <c r="Q39" s="177"/>
      <c r="R39" s="201"/>
      <c r="S39" s="177"/>
      <c r="T39" s="177"/>
      <c r="U39" s="177"/>
      <c r="V39" s="177"/>
      <c r="W39" s="177"/>
      <c r="X39" s="177"/>
      <c r="Y39" s="177"/>
      <c r="Z39" s="177"/>
      <c r="AA39" s="177"/>
      <c r="AB39" s="177"/>
      <c r="AC39" s="177"/>
      <c r="AD39" s="177"/>
      <c r="AE39" s="177"/>
      <c r="AF39" s="200"/>
    </row>
    <row r="40" spans="1:32">
      <c r="A40" s="190"/>
      <c r="B40" s="191"/>
      <c r="C40" s="191"/>
      <c r="D40" s="191"/>
      <c r="E40" s="185"/>
      <c r="F40" s="192"/>
      <c r="G40" s="177"/>
      <c r="H40" s="177"/>
      <c r="I40" s="177"/>
      <c r="J40" s="177"/>
      <c r="K40" s="177"/>
      <c r="L40" s="177"/>
      <c r="M40" s="177"/>
      <c r="N40" s="177"/>
      <c r="O40" s="177"/>
      <c r="P40" s="177"/>
      <c r="Q40" s="177"/>
      <c r="R40" s="201"/>
      <c r="S40" s="177"/>
      <c r="T40" s="177"/>
      <c r="U40" s="177"/>
      <c r="V40" s="177"/>
      <c r="W40" s="177"/>
      <c r="X40" s="177"/>
      <c r="Y40" s="177"/>
      <c r="Z40" s="177"/>
      <c r="AA40" s="177"/>
      <c r="AB40" s="177"/>
      <c r="AC40" s="177"/>
      <c r="AD40" s="177"/>
      <c r="AE40" s="177"/>
      <c r="AF40" s="200"/>
    </row>
    <row r="41" spans="1:32">
      <c r="A41" s="190"/>
      <c r="B41" s="191"/>
      <c r="C41" s="191"/>
      <c r="D41" s="191"/>
      <c r="E41" s="185"/>
      <c r="F41" s="192"/>
      <c r="G41" s="177"/>
      <c r="H41" s="177"/>
      <c r="I41" s="177"/>
      <c r="J41" s="177"/>
      <c r="K41" s="177"/>
      <c r="L41" s="177"/>
      <c r="M41" s="177"/>
      <c r="N41" s="177"/>
      <c r="O41" s="177"/>
      <c r="P41" s="177"/>
      <c r="Q41" s="177"/>
      <c r="R41" s="201"/>
      <c r="S41" s="177"/>
      <c r="T41" s="177"/>
      <c r="U41" s="177"/>
      <c r="V41" s="177"/>
      <c r="W41" s="177"/>
      <c r="X41" s="177"/>
      <c r="Y41" s="177"/>
      <c r="Z41" s="177"/>
      <c r="AA41" s="177"/>
      <c r="AB41" s="177"/>
      <c r="AC41" s="177"/>
      <c r="AD41" s="177"/>
      <c r="AE41" s="177"/>
      <c r="AF41" s="200"/>
    </row>
    <row r="42" spans="1:32">
      <c r="A42" s="190"/>
      <c r="B42" s="191"/>
      <c r="C42" s="191"/>
      <c r="D42" s="191"/>
      <c r="E42" s="185"/>
      <c r="F42" s="192"/>
      <c r="G42" s="177"/>
      <c r="H42" s="177"/>
      <c r="I42" s="177"/>
      <c r="J42" s="177"/>
      <c r="K42" s="177"/>
      <c r="L42" s="177"/>
      <c r="M42" s="177"/>
      <c r="N42" s="177"/>
      <c r="O42" s="177"/>
      <c r="P42" s="177"/>
      <c r="Q42" s="177"/>
      <c r="R42" s="201"/>
      <c r="S42" s="177"/>
      <c r="T42" s="177"/>
      <c r="U42" s="177"/>
      <c r="V42" s="177"/>
      <c r="W42" s="177"/>
      <c r="X42" s="177"/>
      <c r="Y42" s="177"/>
      <c r="Z42" s="177"/>
      <c r="AA42" s="177"/>
      <c r="AB42" s="177"/>
      <c r="AC42" s="177"/>
      <c r="AD42" s="177"/>
      <c r="AE42" s="177"/>
      <c r="AF42" s="200"/>
    </row>
    <row r="43" spans="1:32">
      <c r="A43" s="190"/>
      <c r="B43" s="191"/>
      <c r="C43" s="191"/>
      <c r="D43" s="191"/>
      <c r="E43" s="185"/>
      <c r="F43" s="192"/>
      <c r="G43" s="177"/>
      <c r="H43" s="177"/>
      <c r="I43" s="177"/>
      <c r="J43" s="177"/>
      <c r="K43" s="177"/>
      <c r="L43" s="177"/>
      <c r="M43" s="177"/>
      <c r="N43" s="177"/>
      <c r="O43" s="177"/>
      <c r="P43" s="177"/>
      <c r="Q43" s="177"/>
      <c r="R43" s="201"/>
      <c r="S43" s="177"/>
      <c r="T43" s="177"/>
      <c r="U43" s="177"/>
      <c r="V43" s="177"/>
      <c r="W43" s="177"/>
      <c r="X43" s="177"/>
      <c r="Y43" s="177"/>
      <c r="Z43" s="177"/>
      <c r="AA43" s="177"/>
      <c r="AB43" s="177"/>
      <c r="AC43" s="177"/>
      <c r="AD43" s="177"/>
      <c r="AE43" s="177"/>
      <c r="AF43" s="200"/>
    </row>
    <row r="44" spans="1:32">
      <c r="A44" s="190"/>
      <c r="B44" s="191"/>
      <c r="C44" s="191"/>
      <c r="D44" s="191"/>
      <c r="E44" s="185"/>
      <c r="F44" s="192"/>
      <c r="G44" s="177"/>
      <c r="H44" s="177"/>
      <c r="I44" s="177"/>
      <c r="J44" s="177"/>
      <c r="K44" s="177"/>
      <c r="L44" s="177"/>
      <c r="M44" s="177"/>
      <c r="N44" s="177"/>
      <c r="O44" s="177"/>
      <c r="P44" s="177"/>
      <c r="Q44" s="177"/>
      <c r="R44" s="201"/>
      <c r="S44" s="177"/>
      <c r="T44" s="177"/>
      <c r="U44" s="177"/>
      <c r="V44" s="177"/>
      <c r="W44" s="177"/>
      <c r="X44" s="177"/>
      <c r="Y44" s="177"/>
      <c r="Z44" s="177"/>
      <c r="AA44" s="177"/>
      <c r="AB44" s="177"/>
      <c r="AC44" s="177"/>
      <c r="AD44" s="177"/>
      <c r="AE44" s="177"/>
      <c r="AF44" s="200"/>
    </row>
    <row r="45" spans="1:32">
      <c r="A45" s="190"/>
      <c r="B45" s="191"/>
      <c r="C45" s="191"/>
      <c r="D45" s="191"/>
      <c r="E45" s="185"/>
      <c r="F45" s="192"/>
      <c r="G45" s="177"/>
      <c r="H45" s="177"/>
      <c r="I45" s="177"/>
      <c r="J45" s="177"/>
      <c r="K45" s="177"/>
      <c r="L45" s="177"/>
      <c r="M45" s="177"/>
      <c r="N45" s="177"/>
      <c r="O45" s="177"/>
      <c r="P45" s="177"/>
      <c r="Q45" s="177"/>
      <c r="R45" s="201"/>
      <c r="S45" s="177"/>
      <c r="T45" s="177"/>
      <c r="U45" s="177"/>
      <c r="V45" s="177"/>
      <c r="W45" s="177"/>
      <c r="X45" s="177"/>
      <c r="Y45" s="177"/>
      <c r="Z45" s="177"/>
      <c r="AA45" s="177"/>
      <c r="AB45" s="177"/>
      <c r="AC45" s="177"/>
      <c r="AD45" s="177"/>
      <c r="AE45" s="177"/>
      <c r="AF45" s="200"/>
    </row>
    <row r="46" spans="1:32">
      <c r="A46" s="190"/>
      <c r="B46" s="191"/>
      <c r="C46" s="191"/>
      <c r="D46" s="191"/>
      <c r="E46" s="185"/>
      <c r="F46" s="192"/>
      <c r="G46" s="177"/>
      <c r="H46" s="177"/>
      <c r="I46" s="177"/>
      <c r="J46" s="177"/>
      <c r="K46" s="177"/>
      <c r="L46" s="177"/>
      <c r="M46" s="177"/>
      <c r="N46" s="177"/>
      <c r="O46" s="177"/>
      <c r="P46" s="177"/>
      <c r="Q46" s="177"/>
      <c r="R46" s="201"/>
      <c r="S46" s="177"/>
      <c r="T46" s="177"/>
      <c r="U46" s="177"/>
      <c r="V46" s="177"/>
      <c r="W46" s="177"/>
      <c r="X46" s="177"/>
      <c r="Y46" s="177"/>
      <c r="Z46" s="177"/>
      <c r="AA46" s="177"/>
      <c r="AB46" s="177"/>
      <c r="AC46" s="177"/>
      <c r="AD46" s="177"/>
      <c r="AE46" s="177"/>
      <c r="AF46" s="200"/>
    </row>
    <row r="47" spans="1:32">
      <c r="A47" s="190"/>
      <c r="B47" s="191"/>
      <c r="C47" s="191"/>
      <c r="D47" s="191"/>
      <c r="E47" s="185"/>
      <c r="F47" s="192"/>
      <c r="G47" s="177"/>
      <c r="H47" s="177"/>
      <c r="I47" s="177"/>
      <c r="J47" s="177"/>
      <c r="K47" s="177"/>
      <c r="L47" s="177"/>
      <c r="M47" s="177"/>
      <c r="N47" s="177"/>
      <c r="O47" s="177"/>
      <c r="P47" s="177"/>
      <c r="Q47" s="177"/>
      <c r="R47" s="201"/>
      <c r="S47" s="177"/>
      <c r="T47" s="177"/>
      <c r="U47" s="177"/>
      <c r="V47" s="177"/>
      <c r="W47" s="177"/>
      <c r="X47" s="177"/>
      <c r="Y47" s="177"/>
      <c r="Z47" s="177"/>
      <c r="AA47" s="177"/>
      <c r="AB47" s="177"/>
      <c r="AC47" s="177"/>
      <c r="AD47" s="177"/>
      <c r="AE47" s="177"/>
      <c r="AF47" s="200"/>
    </row>
    <row r="48" spans="1:32">
      <c r="A48" s="190"/>
      <c r="B48" s="191"/>
      <c r="C48" s="191"/>
      <c r="D48" s="191"/>
      <c r="E48" s="185"/>
      <c r="F48" s="192"/>
      <c r="G48" s="177"/>
      <c r="H48" s="177"/>
      <c r="I48" s="177"/>
      <c r="J48" s="177"/>
      <c r="K48" s="177"/>
      <c r="L48" s="177"/>
      <c r="M48" s="177"/>
      <c r="N48" s="177"/>
      <c r="O48" s="177"/>
      <c r="P48" s="177"/>
      <c r="Q48" s="177"/>
      <c r="R48" s="201"/>
      <c r="S48" s="177"/>
      <c r="T48" s="177"/>
      <c r="U48" s="177"/>
      <c r="V48" s="177"/>
      <c r="W48" s="177"/>
      <c r="X48" s="177"/>
      <c r="Y48" s="177"/>
      <c r="Z48" s="177"/>
      <c r="AA48" s="177"/>
      <c r="AB48" s="177"/>
      <c r="AC48" s="177"/>
      <c r="AD48" s="177"/>
      <c r="AE48" s="177"/>
      <c r="AF48" s="200"/>
    </row>
    <row r="49" spans="1:32">
      <c r="A49" s="190"/>
      <c r="B49" s="191"/>
      <c r="C49" s="191"/>
      <c r="D49" s="191"/>
      <c r="E49" s="185"/>
      <c r="F49" s="192"/>
      <c r="G49" s="177"/>
      <c r="H49" s="177"/>
      <c r="I49" s="177"/>
      <c r="J49" s="177"/>
      <c r="K49" s="177"/>
      <c r="L49" s="177"/>
      <c r="M49" s="177"/>
      <c r="N49" s="177"/>
      <c r="O49" s="177"/>
      <c r="P49" s="177"/>
      <c r="Q49" s="177"/>
      <c r="R49" s="201"/>
      <c r="S49" s="177"/>
      <c r="T49" s="177"/>
      <c r="U49" s="177"/>
      <c r="V49" s="177"/>
      <c r="W49" s="177"/>
      <c r="X49" s="177"/>
      <c r="Y49" s="177"/>
      <c r="Z49" s="177"/>
      <c r="AA49" s="177"/>
      <c r="AB49" s="177"/>
      <c r="AC49" s="177"/>
      <c r="AD49" s="177"/>
      <c r="AE49" s="177"/>
      <c r="AF49" s="200"/>
    </row>
    <row r="50" spans="1:32">
      <c r="A50" s="190"/>
      <c r="B50" s="191"/>
      <c r="C50" s="191"/>
      <c r="D50" s="191"/>
      <c r="E50" s="185"/>
      <c r="F50" s="192"/>
      <c r="G50" s="177"/>
      <c r="H50" s="177"/>
      <c r="I50" s="177"/>
      <c r="J50" s="177"/>
      <c r="K50" s="177"/>
      <c r="L50" s="177"/>
      <c r="M50" s="177"/>
      <c r="N50" s="177"/>
      <c r="O50" s="177"/>
      <c r="P50" s="177"/>
      <c r="Q50" s="177"/>
      <c r="R50" s="201"/>
      <c r="S50" s="177"/>
      <c r="T50" s="177"/>
      <c r="U50" s="177"/>
      <c r="V50" s="177"/>
      <c r="W50" s="177"/>
      <c r="X50" s="177"/>
      <c r="Y50" s="177"/>
      <c r="Z50" s="177"/>
      <c r="AA50" s="177"/>
      <c r="AB50" s="177"/>
      <c r="AC50" s="177"/>
      <c r="AD50" s="177"/>
      <c r="AE50" s="177"/>
      <c r="AF50" s="200"/>
    </row>
    <row r="51" spans="1:32">
      <c r="A51" s="190"/>
      <c r="B51" s="191"/>
      <c r="C51" s="191"/>
      <c r="D51" s="191"/>
      <c r="E51" s="185"/>
      <c r="F51" s="192"/>
      <c r="G51" s="177"/>
      <c r="H51" s="177"/>
      <c r="I51" s="177"/>
      <c r="J51" s="177"/>
      <c r="K51" s="177"/>
      <c r="L51" s="177"/>
      <c r="M51" s="177"/>
      <c r="N51" s="177"/>
      <c r="O51" s="177"/>
      <c r="P51" s="177"/>
      <c r="Q51" s="177"/>
      <c r="R51" s="201"/>
      <c r="S51" s="177"/>
      <c r="T51" s="177"/>
      <c r="U51" s="177"/>
      <c r="V51" s="177"/>
      <c r="W51" s="177"/>
      <c r="X51" s="177"/>
      <c r="Y51" s="177"/>
      <c r="Z51" s="177"/>
      <c r="AA51" s="177"/>
      <c r="AB51" s="177"/>
      <c r="AC51" s="177"/>
      <c r="AD51" s="177"/>
      <c r="AE51" s="177"/>
      <c r="AF51" s="200"/>
    </row>
    <row r="52" spans="1:32">
      <c r="A52" s="190"/>
      <c r="B52" s="191"/>
      <c r="C52" s="191"/>
      <c r="D52" s="191"/>
      <c r="E52" s="185"/>
      <c r="F52" s="192"/>
      <c r="G52" s="177"/>
      <c r="H52" s="177"/>
      <c r="I52" s="177"/>
      <c r="J52" s="177"/>
      <c r="K52" s="177"/>
      <c r="L52" s="177"/>
      <c r="M52" s="177"/>
      <c r="N52" s="177"/>
      <c r="O52" s="177"/>
      <c r="P52" s="177"/>
      <c r="Q52" s="177"/>
      <c r="R52" s="201"/>
      <c r="S52" s="177"/>
      <c r="T52" s="177"/>
      <c r="U52" s="177"/>
      <c r="V52" s="177"/>
      <c r="W52" s="177"/>
      <c r="X52" s="177"/>
      <c r="Y52" s="177"/>
      <c r="Z52" s="177"/>
      <c r="AA52" s="177"/>
      <c r="AB52" s="177"/>
      <c r="AC52" s="177"/>
      <c r="AD52" s="177"/>
      <c r="AE52" s="177"/>
      <c r="AF52" s="200"/>
    </row>
    <row r="53" spans="1:32">
      <c r="A53" s="190"/>
      <c r="B53" s="191"/>
      <c r="C53" s="191"/>
      <c r="D53" s="191"/>
      <c r="E53" s="185"/>
      <c r="F53" s="192"/>
      <c r="G53" s="177"/>
      <c r="H53" s="177"/>
      <c r="I53" s="177"/>
      <c r="J53" s="177"/>
      <c r="K53" s="177"/>
      <c r="L53" s="177"/>
      <c r="M53" s="177"/>
      <c r="N53" s="177"/>
      <c r="O53" s="177"/>
      <c r="P53" s="177"/>
      <c r="Q53" s="177"/>
      <c r="R53" s="201"/>
      <c r="S53" s="177"/>
      <c r="T53" s="177"/>
      <c r="U53" s="177"/>
      <c r="V53" s="177"/>
      <c r="W53" s="177"/>
      <c r="X53" s="177"/>
      <c r="Y53" s="177"/>
      <c r="Z53" s="177"/>
      <c r="AA53" s="177"/>
      <c r="AB53" s="177"/>
      <c r="AC53" s="177"/>
      <c r="AD53" s="177"/>
      <c r="AE53" s="177"/>
      <c r="AF53" s="200"/>
    </row>
    <row r="54" spans="1:32">
      <c r="A54" s="190"/>
      <c r="B54" s="191"/>
      <c r="C54" s="191"/>
      <c r="D54" s="191"/>
      <c r="E54" s="185"/>
      <c r="F54" s="192"/>
      <c r="G54" s="177"/>
      <c r="H54" s="177"/>
      <c r="I54" s="177"/>
      <c r="J54" s="177"/>
      <c r="K54" s="177"/>
      <c r="L54" s="177"/>
      <c r="M54" s="177"/>
      <c r="N54" s="177"/>
      <c r="O54" s="177"/>
      <c r="P54" s="177"/>
      <c r="Q54" s="177"/>
      <c r="R54" s="201"/>
      <c r="S54" s="177"/>
      <c r="T54" s="177"/>
      <c r="U54" s="177"/>
      <c r="V54" s="177"/>
      <c r="W54" s="177"/>
      <c r="X54" s="177"/>
      <c r="Y54" s="177"/>
      <c r="Z54" s="177"/>
      <c r="AA54" s="177"/>
      <c r="AB54" s="177"/>
      <c r="AC54" s="177"/>
      <c r="AD54" s="177"/>
      <c r="AE54" s="177"/>
      <c r="AF54" s="200"/>
    </row>
    <row r="55" spans="1:32">
      <c r="A55" s="190"/>
      <c r="B55" s="191"/>
      <c r="C55" s="191"/>
      <c r="D55" s="191"/>
      <c r="E55" s="185"/>
      <c r="F55" s="192"/>
      <c r="G55" s="177"/>
      <c r="H55" s="177"/>
      <c r="I55" s="177"/>
      <c r="J55" s="177"/>
      <c r="K55" s="177"/>
      <c r="L55" s="177"/>
      <c r="M55" s="177"/>
      <c r="N55" s="177"/>
      <c r="O55" s="177"/>
      <c r="P55" s="177"/>
      <c r="Q55" s="177"/>
      <c r="R55" s="201"/>
      <c r="S55" s="177"/>
      <c r="T55" s="177"/>
      <c r="U55" s="177"/>
      <c r="V55" s="177"/>
      <c r="W55" s="177"/>
      <c r="X55" s="177"/>
      <c r="Y55" s="177"/>
      <c r="Z55" s="177"/>
      <c r="AA55" s="177"/>
      <c r="AB55" s="177"/>
      <c r="AC55" s="177"/>
      <c r="AD55" s="177"/>
      <c r="AE55" s="177"/>
      <c r="AF55" s="200"/>
    </row>
    <row r="56" spans="1:32">
      <c r="A56" s="190"/>
      <c r="B56" s="191"/>
      <c r="C56" s="191"/>
      <c r="D56" s="191"/>
      <c r="E56" s="185"/>
      <c r="F56" s="192"/>
      <c r="G56" s="177"/>
      <c r="H56" s="177"/>
      <c r="I56" s="177"/>
      <c r="J56" s="177"/>
      <c r="K56" s="177"/>
      <c r="L56" s="177"/>
      <c r="M56" s="177"/>
      <c r="N56" s="177"/>
      <c r="O56" s="177"/>
      <c r="P56" s="177"/>
      <c r="Q56" s="177"/>
      <c r="R56" s="201"/>
      <c r="S56" s="177"/>
      <c r="T56" s="177"/>
      <c r="U56" s="177"/>
      <c r="V56" s="177"/>
      <c r="W56" s="177"/>
      <c r="X56" s="177"/>
      <c r="Y56" s="177"/>
      <c r="Z56" s="177"/>
      <c r="AA56" s="177"/>
      <c r="AB56" s="177"/>
      <c r="AC56" s="177"/>
      <c r="AD56" s="177"/>
      <c r="AE56" s="177"/>
      <c r="AF56" s="200"/>
    </row>
    <row r="57" spans="1:32">
      <c r="A57" s="190"/>
      <c r="B57" s="191"/>
      <c r="C57" s="191"/>
      <c r="D57" s="191"/>
      <c r="E57" s="185"/>
      <c r="F57" s="192"/>
      <c r="G57" s="177"/>
      <c r="H57" s="177"/>
      <c r="I57" s="177"/>
      <c r="J57" s="177"/>
      <c r="K57" s="177"/>
      <c r="L57" s="177"/>
      <c r="M57" s="177"/>
      <c r="N57" s="177"/>
      <c r="O57" s="177"/>
      <c r="P57" s="177"/>
      <c r="Q57" s="177"/>
      <c r="R57" s="201"/>
      <c r="S57" s="177"/>
      <c r="T57" s="177"/>
      <c r="U57" s="177"/>
      <c r="V57" s="177"/>
      <c r="W57" s="177"/>
      <c r="X57" s="177"/>
      <c r="Y57" s="177"/>
      <c r="Z57" s="177"/>
      <c r="AA57" s="177"/>
      <c r="AB57" s="177"/>
      <c r="AC57" s="177"/>
      <c r="AD57" s="177"/>
      <c r="AE57" s="177"/>
      <c r="AF57" s="200"/>
    </row>
    <row r="58" spans="1:32">
      <c r="A58" s="190"/>
      <c r="B58" s="191"/>
      <c r="C58" s="191"/>
      <c r="D58" s="191"/>
      <c r="E58" s="185"/>
      <c r="F58" s="192"/>
      <c r="G58" s="177"/>
      <c r="H58" s="177"/>
      <c r="I58" s="177"/>
      <c r="J58" s="177"/>
      <c r="K58" s="177"/>
      <c r="L58" s="177"/>
      <c r="M58" s="177"/>
      <c r="N58" s="177"/>
      <c r="O58" s="177"/>
      <c r="P58" s="177"/>
      <c r="Q58" s="177"/>
      <c r="R58" s="201"/>
      <c r="S58" s="177"/>
      <c r="T58" s="177"/>
      <c r="U58" s="177"/>
      <c r="V58" s="177"/>
      <c r="W58" s="177"/>
      <c r="X58" s="177"/>
      <c r="Y58" s="177"/>
      <c r="Z58" s="177"/>
      <c r="AA58" s="177"/>
      <c r="AB58" s="177"/>
      <c r="AC58" s="177"/>
      <c r="AD58" s="177"/>
      <c r="AE58" s="177"/>
      <c r="AF58" s="200"/>
    </row>
    <row r="59" spans="1:32">
      <c r="A59" s="190"/>
      <c r="B59" s="191"/>
      <c r="C59" s="191"/>
      <c r="D59" s="191"/>
      <c r="E59" s="185"/>
      <c r="F59" s="192"/>
      <c r="G59" s="177"/>
      <c r="H59" s="177"/>
      <c r="I59" s="177"/>
      <c r="J59" s="177"/>
      <c r="K59" s="177"/>
      <c r="L59" s="177"/>
      <c r="M59" s="177"/>
      <c r="N59" s="177"/>
      <c r="O59" s="177"/>
      <c r="P59" s="177"/>
      <c r="Q59" s="177"/>
      <c r="R59" s="201"/>
      <c r="S59" s="177"/>
      <c r="T59" s="177"/>
      <c r="U59" s="177"/>
      <c r="V59" s="177"/>
      <c r="W59" s="177"/>
      <c r="X59" s="177"/>
      <c r="Y59" s="177"/>
      <c r="Z59" s="177"/>
      <c r="AA59" s="177"/>
      <c r="AB59" s="177"/>
      <c r="AC59" s="177"/>
      <c r="AD59" s="177"/>
      <c r="AE59" s="177"/>
      <c r="AF59" s="200"/>
    </row>
    <row r="60" spans="1:32">
      <c r="A60" s="190"/>
      <c r="B60" s="191"/>
      <c r="C60" s="191"/>
      <c r="D60" s="191"/>
      <c r="E60" s="185"/>
      <c r="F60" s="192"/>
      <c r="G60" s="177"/>
      <c r="H60" s="177"/>
      <c r="I60" s="177"/>
      <c r="J60" s="177"/>
      <c r="K60" s="177"/>
      <c r="L60" s="177"/>
      <c r="M60" s="177"/>
      <c r="N60" s="177"/>
      <c r="O60" s="177"/>
      <c r="P60" s="177"/>
      <c r="Q60" s="177"/>
      <c r="R60" s="201"/>
      <c r="S60" s="177"/>
      <c r="T60" s="177"/>
      <c r="U60" s="177"/>
      <c r="V60" s="177"/>
      <c r="W60" s="177"/>
      <c r="X60" s="177"/>
      <c r="Y60" s="177"/>
      <c r="Z60" s="177"/>
      <c r="AA60" s="177"/>
      <c r="AB60" s="177"/>
      <c r="AC60" s="177"/>
      <c r="AD60" s="177"/>
      <c r="AE60" s="177"/>
      <c r="AF60" s="200"/>
    </row>
    <row r="61" spans="1:32">
      <c r="A61" s="190"/>
      <c r="B61" s="191"/>
      <c r="C61" s="191"/>
      <c r="D61" s="191"/>
      <c r="E61" s="185"/>
      <c r="F61" s="192"/>
      <c r="G61" s="177"/>
      <c r="H61" s="177"/>
      <c r="I61" s="177"/>
      <c r="J61" s="177"/>
      <c r="K61" s="177"/>
      <c r="L61" s="177"/>
      <c r="M61" s="177"/>
      <c r="N61" s="177"/>
      <c r="O61" s="177"/>
      <c r="P61" s="177"/>
      <c r="Q61" s="177"/>
      <c r="R61" s="201"/>
      <c r="S61" s="177"/>
      <c r="T61" s="177"/>
      <c r="U61" s="177"/>
      <c r="V61" s="177"/>
      <c r="W61" s="177"/>
      <c r="X61" s="177"/>
      <c r="Y61" s="177"/>
      <c r="Z61" s="177"/>
      <c r="AA61" s="177"/>
      <c r="AB61" s="177"/>
      <c r="AC61" s="177"/>
      <c r="AD61" s="177"/>
      <c r="AE61" s="177"/>
      <c r="AF61" s="200"/>
    </row>
    <row r="62" spans="1:32">
      <c r="A62" s="190"/>
      <c r="B62" s="191"/>
      <c r="C62" s="191"/>
      <c r="D62" s="191"/>
      <c r="E62" s="185"/>
      <c r="F62" s="192"/>
      <c r="G62" s="177"/>
      <c r="H62" s="177"/>
      <c r="I62" s="177"/>
      <c r="J62" s="177"/>
      <c r="K62" s="177"/>
      <c r="L62" s="177"/>
      <c r="M62" s="177"/>
      <c r="N62" s="177"/>
      <c r="O62" s="177"/>
      <c r="P62" s="177"/>
      <c r="Q62" s="177"/>
      <c r="R62" s="201"/>
      <c r="S62" s="177"/>
      <c r="T62" s="177"/>
      <c r="U62" s="177"/>
      <c r="V62" s="177"/>
      <c r="W62" s="177"/>
      <c r="X62" s="177"/>
      <c r="Y62" s="177"/>
      <c r="Z62" s="177"/>
      <c r="AA62" s="177"/>
      <c r="AB62" s="177"/>
      <c r="AC62" s="177"/>
      <c r="AD62" s="177"/>
      <c r="AE62" s="177"/>
      <c r="AF62" s="200"/>
    </row>
    <row r="63" spans="1:32">
      <c r="A63" s="190"/>
      <c r="B63" s="191"/>
      <c r="C63" s="191"/>
      <c r="D63" s="191"/>
      <c r="E63" s="185"/>
      <c r="F63" s="192"/>
      <c r="G63" s="177"/>
      <c r="H63" s="177"/>
      <c r="I63" s="177"/>
      <c r="J63" s="177"/>
      <c r="K63" s="177"/>
      <c r="L63" s="177"/>
      <c r="M63" s="177"/>
      <c r="N63" s="177"/>
      <c r="O63" s="177"/>
      <c r="P63" s="177"/>
      <c r="Q63" s="177"/>
      <c r="R63" s="201"/>
      <c r="S63" s="177"/>
      <c r="T63" s="177"/>
      <c r="U63" s="177"/>
      <c r="V63" s="177"/>
      <c r="W63" s="177"/>
      <c r="X63" s="177"/>
      <c r="Y63" s="177"/>
      <c r="Z63" s="177"/>
      <c r="AA63" s="177"/>
      <c r="AB63" s="177"/>
      <c r="AC63" s="177"/>
      <c r="AD63" s="177"/>
      <c r="AE63" s="177"/>
      <c r="AF63" s="200"/>
    </row>
    <row r="64" spans="1:32">
      <c r="A64" s="190"/>
      <c r="B64" s="191"/>
      <c r="C64" s="191"/>
      <c r="D64" s="191"/>
      <c r="E64" s="185"/>
      <c r="F64" s="192"/>
      <c r="G64" s="177"/>
      <c r="H64" s="177"/>
      <c r="I64" s="177"/>
      <c r="J64" s="177"/>
      <c r="K64" s="177"/>
      <c r="L64" s="177"/>
      <c r="M64" s="177"/>
      <c r="N64" s="177"/>
      <c r="O64" s="177"/>
      <c r="P64" s="177"/>
      <c r="Q64" s="177"/>
      <c r="R64" s="201"/>
      <c r="S64" s="177"/>
      <c r="T64" s="177"/>
      <c r="U64" s="177"/>
      <c r="V64" s="177"/>
      <c r="W64" s="177"/>
      <c r="X64" s="177"/>
      <c r="Y64" s="177"/>
      <c r="Z64" s="177"/>
      <c r="AA64" s="177"/>
      <c r="AB64" s="177"/>
      <c r="AC64" s="177"/>
      <c r="AD64" s="177"/>
      <c r="AE64" s="177"/>
      <c r="AF64" s="200"/>
    </row>
    <row r="65" spans="1:32">
      <c r="A65" s="190"/>
      <c r="B65" s="191"/>
      <c r="C65" s="191"/>
      <c r="D65" s="191"/>
      <c r="E65" s="185"/>
      <c r="F65" s="192"/>
      <c r="G65" s="177"/>
      <c r="H65" s="177"/>
      <c r="I65" s="177"/>
      <c r="J65" s="177"/>
      <c r="K65" s="177"/>
      <c r="L65" s="177"/>
      <c r="M65" s="177"/>
      <c r="N65" s="177"/>
      <c r="O65" s="177"/>
      <c r="P65" s="177"/>
      <c r="Q65" s="177"/>
      <c r="R65" s="201"/>
      <c r="S65" s="177"/>
      <c r="T65" s="177"/>
      <c r="U65" s="177"/>
      <c r="V65" s="177"/>
      <c r="W65" s="177"/>
      <c r="X65" s="177"/>
      <c r="Y65" s="177"/>
      <c r="Z65" s="177"/>
      <c r="AA65" s="177"/>
      <c r="AB65" s="177"/>
      <c r="AC65" s="177"/>
      <c r="AD65" s="177"/>
      <c r="AE65" s="177"/>
      <c r="AF65" s="200"/>
    </row>
    <row r="66" spans="1:32">
      <c r="A66" s="190"/>
      <c r="B66" s="191"/>
      <c r="C66" s="191"/>
      <c r="D66" s="191"/>
      <c r="E66" s="185"/>
      <c r="F66" s="192"/>
      <c r="G66" s="177"/>
      <c r="H66" s="177"/>
      <c r="I66" s="177"/>
      <c r="J66" s="177"/>
      <c r="K66" s="177"/>
      <c r="L66" s="177"/>
      <c r="M66" s="177"/>
      <c r="N66" s="177"/>
      <c r="O66" s="177"/>
      <c r="P66" s="177"/>
      <c r="Q66" s="177"/>
      <c r="R66" s="201"/>
      <c r="S66" s="177"/>
      <c r="T66" s="177"/>
      <c r="U66" s="177"/>
      <c r="V66" s="177"/>
      <c r="W66" s="177"/>
      <c r="X66" s="177"/>
      <c r="Y66" s="177"/>
      <c r="Z66" s="177"/>
      <c r="AA66" s="177"/>
      <c r="AB66" s="177"/>
      <c r="AC66" s="177"/>
      <c r="AD66" s="177"/>
      <c r="AE66" s="177"/>
      <c r="AF66" s="200"/>
    </row>
    <row r="67" spans="1:32">
      <c r="A67" s="190"/>
      <c r="B67" s="191"/>
      <c r="C67" s="191"/>
      <c r="D67" s="191"/>
      <c r="E67" s="185"/>
      <c r="F67" s="192"/>
      <c r="G67" s="177"/>
      <c r="H67" s="177"/>
      <c r="I67" s="177"/>
      <c r="J67" s="177"/>
      <c r="K67" s="177"/>
      <c r="L67" s="177"/>
      <c r="M67" s="177"/>
      <c r="N67" s="177"/>
      <c r="O67" s="177"/>
      <c r="P67" s="177"/>
      <c r="Q67" s="177"/>
      <c r="R67" s="201"/>
      <c r="S67" s="177"/>
      <c r="T67" s="177"/>
      <c r="U67" s="177"/>
      <c r="V67" s="177"/>
      <c r="W67" s="177"/>
      <c r="X67" s="177"/>
      <c r="Y67" s="177"/>
      <c r="Z67" s="177"/>
      <c r="AA67" s="177"/>
      <c r="AB67" s="177"/>
      <c r="AC67" s="177"/>
      <c r="AD67" s="177"/>
      <c r="AE67" s="177"/>
      <c r="AF67" s="200"/>
    </row>
    <row r="68" spans="1:32">
      <c r="A68" s="190"/>
      <c r="B68" s="191"/>
      <c r="C68" s="191"/>
      <c r="D68" s="191"/>
      <c r="E68" s="185"/>
      <c r="F68" s="192"/>
      <c r="G68" s="177"/>
      <c r="H68" s="177"/>
      <c r="I68" s="177"/>
      <c r="J68" s="177"/>
      <c r="K68" s="177"/>
      <c r="L68" s="177"/>
      <c r="M68" s="177"/>
      <c r="N68" s="177"/>
      <c r="O68" s="177"/>
      <c r="P68" s="177"/>
      <c r="Q68" s="177"/>
      <c r="R68" s="201"/>
      <c r="S68" s="177"/>
      <c r="T68" s="177"/>
      <c r="U68" s="177"/>
      <c r="V68" s="177"/>
      <c r="W68" s="177"/>
      <c r="X68" s="177"/>
      <c r="Y68" s="177"/>
      <c r="Z68" s="177"/>
      <c r="AA68" s="177"/>
      <c r="AB68" s="177"/>
      <c r="AC68" s="177"/>
      <c r="AD68" s="177"/>
      <c r="AE68" s="177"/>
      <c r="AF68" s="200"/>
    </row>
    <row r="69" spans="1:32">
      <c r="A69" s="190"/>
      <c r="B69" s="191"/>
      <c r="C69" s="191"/>
      <c r="D69" s="191"/>
      <c r="E69" s="185"/>
      <c r="F69" s="192"/>
      <c r="G69" s="177"/>
      <c r="H69" s="177"/>
      <c r="I69" s="177"/>
      <c r="J69" s="177"/>
      <c r="K69" s="177"/>
      <c r="L69" s="177"/>
      <c r="M69" s="177"/>
      <c r="N69" s="177"/>
      <c r="O69" s="177"/>
      <c r="P69" s="177"/>
      <c r="Q69" s="177"/>
      <c r="R69" s="201"/>
      <c r="S69" s="177"/>
      <c r="T69" s="177"/>
      <c r="U69" s="177"/>
      <c r="V69" s="177"/>
      <c r="W69" s="177"/>
      <c r="X69" s="177"/>
      <c r="Y69" s="177"/>
      <c r="Z69" s="177"/>
      <c r="AA69" s="177"/>
      <c r="AB69" s="177"/>
      <c r="AC69" s="177"/>
      <c r="AD69" s="177"/>
      <c r="AE69" s="177"/>
      <c r="AF69" s="200"/>
    </row>
    <row r="70" spans="1:32">
      <c r="A70" s="190"/>
      <c r="B70" s="191"/>
      <c r="C70" s="191"/>
      <c r="D70" s="191"/>
      <c r="E70" s="185"/>
      <c r="F70" s="192"/>
      <c r="G70" s="177"/>
      <c r="H70" s="177"/>
      <c r="I70" s="177"/>
      <c r="J70" s="177"/>
      <c r="K70" s="177"/>
      <c r="L70" s="177"/>
      <c r="M70" s="177"/>
      <c r="N70" s="177"/>
      <c r="O70" s="177"/>
      <c r="P70" s="177"/>
      <c r="Q70" s="177"/>
      <c r="R70" s="201"/>
      <c r="S70" s="177"/>
      <c r="T70" s="177"/>
      <c r="U70" s="177"/>
      <c r="V70" s="177"/>
      <c r="W70" s="177"/>
      <c r="X70" s="177"/>
      <c r="Y70" s="177"/>
      <c r="Z70" s="177"/>
      <c r="AA70" s="177"/>
      <c r="AB70" s="177"/>
      <c r="AC70" s="177"/>
      <c r="AD70" s="177"/>
      <c r="AE70" s="177"/>
      <c r="AF70" s="200"/>
    </row>
    <row r="71" spans="1:32">
      <c r="A71" s="190"/>
      <c r="B71" s="191"/>
      <c r="C71" s="191"/>
      <c r="D71" s="191"/>
      <c r="E71" s="185"/>
      <c r="F71" s="192"/>
      <c r="G71" s="177"/>
      <c r="H71" s="177"/>
      <c r="I71" s="177"/>
      <c r="J71" s="177"/>
      <c r="K71" s="177"/>
      <c r="L71" s="177"/>
      <c r="M71" s="177"/>
      <c r="N71" s="177"/>
      <c r="O71" s="177"/>
      <c r="P71" s="177"/>
      <c r="Q71" s="177"/>
      <c r="R71" s="201"/>
      <c r="S71" s="177"/>
      <c r="T71" s="177"/>
      <c r="U71" s="177"/>
      <c r="V71" s="177"/>
      <c r="W71" s="177"/>
      <c r="X71" s="177"/>
      <c r="Y71" s="177"/>
      <c r="Z71" s="177"/>
      <c r="AA71" s="177"/>
      <c r="AB71" s="177"/>
      <c r="AC71" s="177"/>
      <c r="AD71" s="177"/>
      <c r="AE71" s="177"/>
      <c r="AF71" s="200"/>
    </row>
    <row r="72" spans="1:32">
      <c r="A72" s="190"/>
      <c r="B72" s="191"/>
      <c r="C72" s="191"/>
      <c r="D72" s="191"/>
      <c r="E72" s="185"/>
      <c r="F72" s="192"/>
      <c r="G72" s="177"/>
      <c r="H72" s="177"/>
      <c r="I72" s="177"/>
      <c r="J72" s="177"/>
      <c r="K72" s="177"/>
      <c r="L72" s="177"/>
      <c r="M72" s="177"/>
      <c r="N72" s="177"/>
      <c r="O72" s="177"/>
      <c r="P72" s="177"/>
      <c r="Q72" s="177"/>
      <c r="R72" s="201"/>
      <c r="S72" s="177"/>
      <c r="T72" s="177"/>
      <c r="U72" s="177"/>
      <c r="V72" s="177"/>
      <c r="W72" s="177"/>
      <c r="X72" s="177"/>
      <c r="Y72" s="177"/>
      <c r="Z72" s="177"/>
      <c r="AA72" s="177"/>
      <c r="AB72" s="177"/>
      <c r="AC72" s="177"/>
      <c r="AD72" s="177"/>
      <c r="AE72" s="177"/>
      <c r="AF72" s="200"/>
    </row>
    <row r="73" spans="1:32">
      <c r="A73" s="190"/>
      <c r="B73" s="191"/>
      <c r="C73" s="191"/>
      <c r="D73" s="191"/>
      <c r="E73" s="185"/>
      <c r="F73" s="192"/>
      <c r="G73" s="177"/>
      <c r="H73" s="177"/>
      <c r="I73" s="177"/>
      <c r="J73" s="177"/>
      <c r="K73" s="177"/>
      <c r="L73" s="177"/>
      <c r="M73" s="177"/>
      <c r="N73" s="177"/>
      <c r="O73" s="177"/>
      <c r="P73" s="177"/>
      <c r="Q73" s="177"/>
      <c r="R73" s="201"/>
      <c r="S73" s="177"/>
      <c r="T73" s="177"/>
      <c r="U73" s="177"/>
      <c r="V73" s="177"/>
      <c r="W73" s="177"/>
      <c r="X73" s="177"/>
      <c r="Y73" s="177"/>
      <c r="Z73" s="177"/>
      <c r="AA73" s="177"/>
      <c r="AB73" s="177"/>
      <c r="AC73" s="177"/>
      <c r="AD73" s="177"/>
      <c r="AE73" s="177"/>
      <c r="AF73" s="200"/>
    </row>
    <row r="74" spans="1:32">
      <c r="A74" s="190"/>
      <c r="B74" s="191"/>
      <c r="C74" s="191"/>
      <c r="D74" s="191"/>
      <c r="E74" s="185"/>
      <c r="F74" s="192"/>
      <c r="G74" s="177"/>
      <c r="H74" s="177"/>
      <c r="I74" s="177"/>
      <c r="J74" s="177"/>
      <c r="K74" s="177"/>
      <c r="L74" s="177"/>
      <c r="M74" s="177"/>
      <c r="N74" s="177"/>
      <c r="O74" s="177"/>
      <c r="P74" s="177"/>
      <c r="Q74" s="177"/>
      <c r="R74" s="201"/>
      <c r="S74" s="177"/>
      <c r="T74" s="177"/>
      <c r="U74" s="177"/>
      <c r="V74" s="177"/>
      <c r="W74" s="177"/>
      <c r="X74" s="177"/>
      <c r="Y74" s="177"/>
      <c r="Z74" s="177"/>
      <c r="AA74" s="177"/>
      <c r="AB74" s="177"/>
      <c r="AC74" s="177"/>
      <c r="AD74" s="177"/>
      <c r="AE74" s="177"/>
      <c r="AF74" s="200"/>
    </row>
    <row r="75" spans="1:32">
      <c r="A75" s="190"/>
      <c r="B75" s="191"/>
      <c r="C75" s="191"/>
      <c r="D75" s="191"/>
      <c r="E75" s="185"/>
      <c r="F75" s="192"/>
      <c r="G75" s="177"/>
      <c r="H75" s="177"/>
      <c r="I75" s="177"/>
      <c r="J75" s="177"/>
      <c r="K75" s="177"/>
      <c r="L75" s="177"/>
      <c r="M75" s="177"/>
      <c r="N75" s="177"/>
      <c r="O75" s="177"/>
      <c r="P75" s="177"/>
      <c r="Q75" s="177"/>
      <c r="R75" s="201"/>
      <c r="S75" s="177"/>
      <c r="T75" s="177"/>
      <c r="U75" s="177"/>
      <c r="V75" s="177"/>
      <c r="W75" s="177"/>
      <c r="X75" s="177"/>
      <c r="Y75" s="177"/>
      <c r="Z75" s="177"/>
      <c r="AA75" s="177"/>
      <c r="AB75" s="177"/>
      <c r="AC75" s="177"/>
      <c r="AD75" s="177"/>
      <c r="AE75" s="177"/>
      <c r="AF75" s="200"/>
    </row>
    <row r="76" spans="1:32">
      <c r="A76" s="190"/>
      <c r="B76" s="191"/>
      <c r="C76" s="191"/>
      <c r="D76" s="191"/>
      <c r="E76" s="185"/>
      <c r="F76" s="192"/>
      <c r="G76" s="177"/>
      <c r="H76" s="177"/>
      <c r="I76" s="177"/>
      <c r="J76" s="177"/>
      <c r="K76" s="177"/>
      <c r="L76" s="177"/>
      <c r="M76" s="177"/>
      <c r="N76" s="177"/>
      <c r="O76" s="177"/>
      <c r="P76" s="177"/>
      <c r="Q76" s="177"/>
      <c r="R76" s="201"/>
      <c r="S76" s="177"/>
      <c r="T76" s="177"/>
      <c r="U76" s="177"/>
      <c r="V76" s="177"/>
      <c r="W76" s="177"/>
      <c r="X76" s="177"/>
      <c r="Y76" s="177"/>
      <c r="Z76" s="177"/>
      <c r="AA76" s="177"/>
      <c r="AB76" s="177"/>
      <c r="AC76" s="177"/>
      <c r="AD76" s="177"/>
      <c r="AE76" s="177"/>
      <c r="AF76" s="200"/>
    </row>
    <row r="77" spans="1:32">
      <c r="A77" s="190"/>
      <c r="B77" s="191"/>
      <c r="C77" s="191"/>
      <c r="D77" s="191"/>
      <c r="E77" s="185"/>
      <c r="F77" s="192"/>
      <c r="G77" s="177"/>
      <c r="H77" s="177"/>
      <c r="I77" s="177"/>
      <c r="J77" s="177"/>
      <c r="K77" s="177"/>
      <c r="L77" s="177"/>
      <c r="M77" s="177"/>
      <c r="N77" s="177"/>
      <c r="O77" s="177"/>
      <c r="P77" s="177"/>
      <c r="Q77" s="177"/>
      <c r="R77" s="201"/>
      <c r="S77" s="177"/>
      <c r="T77" s="177"/>
      <c r="U77" s="177"/>
      <c r="V77" s="177"/>
      <c r="W77" s="177"/>
      <c r="X77" s="177"/>
      <c r="Y77" s="177"/>
      <c r="Z77" s="177"/>
      <c r="AA77" s="177"/>
      <c r="AB77" s="177"/>
      <c r="AC77" s="177"/>
      <c r="AD77" s="177"/>
      <c r="AE77" s="177"/>
      <c r="AF77" s="200"/>
    </row>
    <row r="78" spans="1:32">
      <c r="A78" s="190"/>
      <c r="B78" s="191"/>
      <c r="C78" s="191"/>
      <c r="D78" s="191"/>
      <c r="E78" s="185"/>
      <c r="F78" s="192"/>
      <c r="G78" s="177"/>
      <c r="H78" s="177"/>
      <c r="I78" s="177"/>
      <c r="J78" s="177"/>
      <c r="K78" s="177"/>
      <c r="L78" s="177"/>
      <c r="M78" s="177"/>
      <c r="N78" s="177"/>
      <c r="O78" s="177"/>
      <c r="P78" s="177"/>
      <c r="Q78" s="177"/>
      <c r="R78" s="201"/>
      <c r="S78" s="177"/>
      <c r="T78" s="177"/>
      <c r="U78" s="177"/>
      <c r="V78" s="177"/>
      <c r="W78" s="177"/>
      <c r="X78" s="177"/>
      <c r="Y78" s="177"/>
      <c r="Z78" s="177"/>
      <c r="AA78" s="177"/>
      <c r="AB78" s="177"/>
      <c r="AC78" s="177"/>
      <c r="AD78" s="177"/>
      <c r="AE78" s="177"/>
      <c r="AF78" s="200"/>
    </row>
    <row r="79" spans="1:32">
      <c r="A79" s="190"/>
      <c r="B79" s="191"/>
      <c r="C79" s="191"/>
      <c r="D79" s="191"/>
      <c r="E79" s="185"/>
      <c r="F79" s="192"/>
      <c r="G79" s="177"/>
      <c r="H79" s="177"/>
      <c r="I79" s="177"/>
      <c r="J79" s="177"/>
      <c r="K79" s="177"/>
      <c r="L79" s="177"/>
      <c r="M79" s="177"/>
      <c r="N79" s="177"/>
      <c r="O79" s="177"/>
      <c r="P79" s="177"/>
      <c r="Q79" s="177"/>
      <c r="R79" s="201"/>
      <c r="S79" s="177"/>
      <c r="T79" s="177"/>
      <c r="U79" s="177"/>
      <c r="V79" s="177"/>
      <c r="W79" s="177"/>
      <c r="X79" s="177"/>
      <c r="Y79" s="177"/>
      <c r="Z79" s="177"/>
      <c r="AA79" s="177"/>
      <c r="AB79" s="177"/>
      <c r="AC79" s="177"/>
      <c r="AD79" s="177"/>
      <c r="AE79" s="177"/>
      <c r="AF79" s="200"/>
    </row>
    <row r="80" spans="1:32">
      <c r="A80" s="190"/>
      <c r="B80" s="191"/>
      <c r="C80" s="191"/>
      <c r="D80" s="191"/>
      <c r="E80" s="185"/>
      <c r="F80" s="192"/>
      <c r="G80" s="177"/>
      <c r="H80" s="177"/>
      <c r="I80" s="177"/>
      <c r="J80" s="177"/>
      <c r="K80" s="177"/>
      <c r="L80" s="177"/>
      <c r="M80" s="177"/>
      <c r="N80" s="177"/>
      <c r="O80" s="177"/>
      <c r="P80" s="177"/>
      <c r="Q80" s="177"/>
      <c r="R80" s="201"/>
      <c r="S80" s="177"/>
      <c r="T80" s="177"/>
      <c r="U80" s="177"/>
      <c r="V80" s="177"/>
      <c r="W80" s="177"/>
      <c r="X80" s="177"/>
      <c r="Y80" s="177"/>
      <c r="Z80" s="177"/>
      <c r="AA80" s="177"/>
      <c r="AB80" s="177"/>
      <c r="AC80" s="177"/>
      <c r="AD80" s="177"/>
      <c r="AE80" s="177"/>
      <c r="AF80" s="200"/>
    </row>
    <row r="81" spans="1:32">
      <c r="A81" s="190"/>
      <c r="B81" s="191"/>
      <c r="C81" s="191"/>
      <c r="D81" s="191"/>
      <c r="E81" s="185"/>
      <c r="F81" s="192"/>
      <c r="G81" s="177"/>
      <c r="H81" s="177"/>
      <c r="I81" s="177"/>
      <c r="J81" s="177"/>
      <c r="K81" s="177"/>
      <c r="L81" s="177"/>
      <c r="M81" s="177"/>
      <c r="N81" s="177"/>
      <c r="O81" s="177"/>
      <c r="P81" s="177"/>
      <c r="Q81" s="177"/>
      <c r="R81" s="201"/>
      <c r="S81" s="177"/>
      <c r="T81" s="177"/>
      <c r="U81" s="177"/>
      <c r="V81" s="177"/>
      <c r="W81" s="177"/>
      <c r="X81" s="177"/>
      <c r="Y81" s="177"/>
      <c r="Z81" s="177"/>
      <c r="AA81" s="177"/>
      <c r="AB81" s="177"/>
      <c r="AC81" s="177"/>
      <c r="AD81" s="177"/>
      <c r="AE81" s="177"/>
      <c r="AF81" s="200"/>
    </row>
    <row r="82" spans="1:32">
      <c r="A82" s="190"/>
      <c r="B82" s="191"/>
      <c r="C82" s="191"/>
      <c r="D82" s="191"/>
      <c r="E82" s="185"/>
      <c r="F82" s="192"/>
      <c r="G82" s="177"/>
      <c r="H82" s="177"/>
      <c r="I82" s="177"/>
      <c r="J82" s="177"/>
      <c r="K82" s="177"/>
      <c r="L82" s="177"/>
      <c r="M82" s="177"/>
      <c r="N82" s="177"/>
      <c r="O82" s="177"/>
      <c r="P82" s="177"/>
      <c r="Q82" s="177"/>
      <c r="R82" s="201"/>
      <c r="S82" s="177"/>
      <c r="T82" s="177"/>
      <c r="U82" s="177"/>
      <c r="V82" s="177"/>
      <c r="W82" s="177"/>
      <c r="X82" s="177"/>
      <c r="Y82" s="177"/>
      <c r="Z82" s="177"/>
      <c r="AA82" s="177"/>
      <c r="AB82" s="177"/>
      <c r="AC82" s="177"/>
      <c r="AD82" s="177"/>
      <c r="AE82" s="177"/>
      <c r="AF82" s="200"/>
    </row>
    <row r="83" spans="1:32">
      <c r="A83" s="190"/>
      <c r="B83" s="191"/>
      <c r="C83" s="191"/>
      <c r="D83" s="191"/>
      <c r="E83" s="185"/>
      <c r="F83" s="192"/>
      <c r="G83" s="177"/>
      <c r="H83" s="177"/>
      <c r="I83" s="177"/>
      <c r="J83" s="177"/>
      <c r="K83" s="177"/>
      <c r="L83" s="177"/>
      <c r="M83" s="177"/>
      <c r="N83" s="177"/>
      <c r="O83" s="177"/>
      <c r="P83" s="177"/>
      <c r="Q83" s="177"/>
      <c r="R83" s="201"/>
      <c r="S83" s="177"/>
      <c r="T83" s="177"/>
      <c r="U83" s="177"/>
      <c r="V83" s="177"/>
      <c r="W83" s="177"/>
      <c r="X83" s="177"/>
      <c r="Y83" s="177"/>
      <c r="Z83" s="177"/>
      <c r="AA83" s="177"/>
      <c r="AB83" s="177"/>
      <c r="AC83" s="177"/>
      <c r="AD83" s="177"/>
      <c r="AE83" s="177"/>
      <c r="AF83" s="200"/>
    </row>
    <row r="84" spans="1:32">
      <c r="A84" s="190"/>
      <c r="B84" s="191"/>
      <c r="C84" s="191"/>
      <c r="D84" s="191"/>
      <c r="E84" s="185"/>
      <c r="F84" s="192"/>
      <c r="G84" s="177"/>
      <c r="H84" s="177"/>
      <c r="I84" s="177"/>
      <c r="J84" s="177"/>
      <c r="K84" s="177"/>
      <c r="L84" s="177"/>
      <c r="M84" s="177"/>
      <c r="N84" s="177"/>
      <c r="O84" s="177"/>
      <c r="P84" s="177"/>
      <c r="Q84" s="177"/>
      <c r="R84" s="201"/>
      <c r="S84" s="177"/>
      <c r="T84" s="177"/>
      <c r="U84" s="177"/>
      <c r="V84" s="177"/>
      <c r="W84" s="177"/>
      <c r="X84" s="177"/>
      <c r="Y84" s="177"/>
      <c r="Z84" s="177"/>
      <c r="AA84" s="177"/>
      <c r="AB84" s="177"/>
      <c r="AC84" s="177"/>
      <c r="AD84" s="177"/>
      <c r="AE84" s="177"/>
      <c r="AF84" s="200"/>
    </row>
    <row r="85" spans="1:32">
      <c r="A85" s="190"/>
      <c r="B85" s="191"/>
      <c r="C85" s="191"/>
      <c r="D85" s="191"/>
      <c r="E85" s="185"/>
      <c r="F85" s="192"/>
      <c r="G85" s="177"/>
      <c r="H85" s="177"/>
      <c r="I85" s="177"/>
      <c r="J85" s="177"/>
      <c r="K85" s="177"/>
      <c r="L85" s="177"/>
      <c r="M85" s="177"/>
      <c r="N85" s="177"/>
      <c r="O85" s="177"/>
      <c r="P85" s="177"/>
      <c r="Q85" s="177"/>
      <c r="R85" s="201"/>
      <c r="S85" s="177"/>
      <c r="T85" s="177"/>
      <c r="U85" s="177"/>
      <c r="V85" s="177"/>
      <c r="W85" s="177"/>
      <c r="X85" s="177"/>
      <c r="Y85" s="177"/>
      <c r="Z85" s="177"/>
      <c r="AA85" s="177"/>
      <c r="AB85" s="177"/>
      <c r="AC85" s="177"/>
      <c r="AD85" s="177"/>
      <c r="AE85" s="177"/>
      <c r="AF85" s="200"/>
    </row>
    <row r="86" spans="1:32">
      <c r="A86" s="190"/>
      <c r="B86" s="191"/>
      <c r="C86" s="191"/>
      <c r="D86" s="191"/>
      <c r="E86" s="185"/>
      <c r="F86" s="192"/>
      <c r="G86" s="177"/>
      <c r="H86" s="177"/>
      <c r="I86" s="177"/>
      <c r="J86" s="177"/>
      <c r="K86" s="177"/>
      <c r="L86" s="177"/>
      <c r="M86" s="177"/>
      <c r="N86" s="177"/>
      <c r="O86" s="177"/>
      <c r="P86" s="177"/>
      <c r="Q86" s="177"/>
      <c r="R86" s="201"/>
      <c r="S86" s="177"/>
      <c r="T86" s="177"/>
      <c r="U86" s="177"/>
      <c r="V86" s="177"/>
      <c r="W86" s="177"/>
      <c r="X86" s="177"/>
      <c r="Y86" s="177"/>
      <c r="Z86" s="177"/>
      <c r="AA86" s="177"/>
      <c r="AB86" s="177"/>
      <c r="AC86" s="177"/>
      <c r="AD86" s="177"/>
      <c r="AE86" s="177"/>
      <c r="AF86" s="200"/>
    </row>
    <row r="87" spans="1:32">
      <c r="A87" s="190"/>
      <c r="B87" s="191"/>
      <c r="C87" s="191"/>
      <c r="D87" s="191"/>
      <c r="E87" s="185"/>
      <c r="F87" s="192"/>
      <c r="G87" s="177"/>
      <c r="H87" s="177"/>
      <c r="I87" s="177"/>
      <c r="J87" s="177"/>
      <c r="K87" s="177"/>
      <c r="L87" s="177"/>
      <c r="M87" s="177"/>
      <c r="N87" s="177"/>
      <c r="O87" s="177"/>
      <c r="P87" s="177"/>
      <c r="Q87" s="177"/>
      <c r="R87" s="201"/>
      <c r="S87" s="177"/>
      <c r="T87" s="177"/>
      <c r="U87" s="177"/>
      <c r="V87" s="177"/>
      <c r="W87" s="177"/>
      <c r="X87" s="177"/>
      <c r="Y87" s="177"/>
      <c r="Z87" s="177"/>
      <c r="AA87" s="177"/>
      <c r="AB87" s="177"/>
      <c r="AC87" s="177"/>
      <c r="AD87" s="177"/>
      <c r="AE87" s="177"/>
      <c r="AF87" s="200"/>
    </row>
    <row r="88" spans="1:32">
      <c r="A88" s="190"/>
      <c r="B88" s="191"/>
      <c r="C88" s="191"/>
      <c r="D88" s="191"/>
      <c r="E88" s="185"/>
      <c r="F88" s="192"/>
      <c r="G88" s="177"/>
      <c r="H88" s="177"/>
      <c r="I88" s="177"/>
      <c r="J88" s="177"/>
      <c r="K88" s="177"/>
      <c r="L88" s="177"/>
      <c r="M88" s="177"/>
      <c r="N88" s="177"/>
      <c r="O88" s="177"/>
      <c r="P88" s="177"/>
      <c r="Q88" s="177"/>
      <c r="R88" s="201"/>
      <c r="S88" s="177"/>
      <c r="T88" s="177"/>
      <c r="U88" s="177"/>
      <c r="V88" s="177"/>
      <c r="W88" s="177"/>
      <c r="X88" s="177"/>
      <c r="Y88" s="177"/>
      <c r="Z88" s="177"/>
      <c r="AA88" s="177"/>
      <c r="AB88" s="177"/>
      <c r="AC88" s="177"/>
      <c r="AD88" s="177"/>
      <c r="AE88" s="177"/>
      <c r="AF88" s="200"/>
    </row>
    <row r="89" spans="1:32">
      <c r="A89" s="190"/>
      <c r="B89" s="191"/>
      <c r="C89" s="191"/>
      <c r="D89" s="191"/>
      <c r="E89" s="185"/>
      <c r="F89" s="192"/>
      <c r="G89" s="177"/>
      <c r="H89" s="177"/>
      <c r="I89" s="177"/>
      <c r="J89" s="177"/>
      <c r="K89" s="177"/>
      <c r="L89" s="177"/>
      <c r="M89" s="177"/>
      <c r="N89" s="177"/>
      <c r="O89" s="177"/>
      <c r="P89" s="177"/>
      <c r="Q89" s="177"/>
      <c r="R89" s="201"/>
      <c r="S89" s="177"/>
      <c r="T89" s="177"/>
      <c r="U89" s="177"/>
      <c r="V89" s="177"/>
      <c r="W89" s="177"/>
      <c r="X89" s="177"/>
      <c r="Y89" s="177"/>
      <c r="Z89" s="177"/>
      <c r="AA89" s="177"/>
      <c r="AB89" s="177"/>
      <c r="AC89" s="177"/>
      <c r="AD89" s="177"/>
      <c r="AE89" s="177"/>
      <c r="AF89" s="200"/>
    </row>
    <row r="90" spans="1:32">
      <c r="A90" s="190"/>
      <c r="B90" s="191"/>
      <c r="C90" s="191"/>
      <c r="D90" s="191"/>
      <c r="E90" s="185"/>
      <c r="F90" s="192"/>
      <c r="G90" s="177"/>
      <c r="H90" s="177"/>
      <c r="I90" s="177"/>
      <c r="J90" s="177"/>
      <c r="K90" s="177"/>
      <c r="L90" s="177"/>
      <c r="M90" s="177"/>
      <c r="N90" s="177"/>
      <c r="O90" s="177"/>
      <c r="P90" s="177"/>
      <c r="Q90" s="177"/>
      <c r="R90" s="201"/>
      <c r="S90" s="177"/>
      <c r="T90" s="177"/>
      <c r="U90" s="177"/>
      <c r="V90" s="177"/>
      <c r="W90" s="177"/>
      <c r="X90" s="177"/>
      <c r="Y90" s="177"/>
      <c r="Z90" s="177"/>
      <c r="AA90" s="177"/>
      <c r="AB90" s="177"/>
      <c r="AC90" s="177"/>
      <c r="AD90" s="177"/>
      <c r="AE90" s="177"/>
      <c r="AF90" s="200"/>
    </row>
    <row r="91" spans="1:32">
      <c r="A91" s="190"/>
      <c r="B91" s="191"/>
      <c r="C91" s="191"/>
      <c r="D91" s="191"/>
      <c r="E91" s="185"/>
      <c r="F91" s="192"/>
      <c r="G91" s="177"/>
      <c r="H91" s="177"/>
      <c r="I91" s="177"/>
      <c r="J91" s="177"/>
      <c r="K91" s="177"/>
      <c r="L91" s="177"/>
      <c r="M91" s="177"/>
      <c r="N91" s="177"/>
      <c r="O91" s="177"/>
      <c r="P91" s="177"/>
      <c r="Q91" s="177"/>
      <c r="R91" s="201"/>
      <c r="S91" s="177"/>
      <c r="T91" s="177"/>
      <c r="U91" s="177"/>
      <c r="V91" s="177"/>
      <c r="W91" s="177"/>
      <c r="X91" s="177"/>
      <c r="Y91" s="177"/>
      <c r="Z91" s="177"/>
      <c r="AA91" s="177"/>
      <c r="AB91" s="177"/>
      <c r="AC91" s="177"/>
      <c r="AD91" s="177"/>
      <c r="AE91" s="177"/>
      <c r="AF91" s="200"/>
    </row>
    <row r="92" spans="1:32">
      <c r="A92" s="190"/>
      <c r="B92" s="191"/>
      <c r="C92" s="191"/>
      <c r="D92" s="191"/>
      <c r="E92" s="185"/>
      <c r="F92" s="192"/>
      <c r="G92" s="177"/>
      <c r="H92" s="177"/>
      <c r="I92" s="177"/>
      <c r="J92" s="177"/>
      <c r="K92" s="177"/>
      <c r="L92" s="177"/>
      <c r="M92" s="177"/>
      <c r="N92" s="177"/>
      <c r="O92" s="177"/>
      <c r="P92" s="177"/>
      <c r="Q92" s="177"/>
      <c r="R92" s="201"/>
      <c r="S92" s="177"/>
      <c r="T92" s="177"/>
      <c r="U92" s="177"/>
      <c r="V92" s="177"/>
      <c r="W92" s="177"/>
      <c r="X92" s="177"/>
      <c r="Y92" s="177"/>
      <c r="Z92" s="177"/>
      <c r="AA92" s="177"/>
      <c r="AB92" s="177"/>
      <c r="AC92" s="177"/>
      <c r="AD92" s="177"/>
      <c r="AE92" s="177"/>
      <c r="AF92" s="200"/>
    </row>
    <row r="93" spans="1:32">
      <c r="A93" s="190"/>
      <c r="B93" s="191"/>
      <c r="C93" s="191"/>
      <c r="D93" s="191"/>
      <c r="E93" s="185"/>
      <c r="F93" s="192"/>
      <c r="G93" s="177"/>
      <c r="H93" s="177"/>
      <c r="I93" s="177"/>
      <c r="J93" s="177"/>
      <c r="K93" s="177"/>
      <c r="L93" s="177"/>
      <c r="M93" s="177"/>
      <c r="N93" s="177"/>
      <c r="O93" s="177"/>
      <c r="P93" s="177"/>
      <c r="Q93" s="177"/>
      <c r="R93" s="201"/>
      <c r="S93" s="177"/>
      <c r="T93" s="177"/>
      <c r="U93" s="177"/>
      <c r="V93" s="177"/>
      <c r="W93" s="177"/>
      <c r="X93" s="177"/>
      <c r="Y93" s="177"/>
      <c r="Z93" s="177"/>
      <c r="AA93" s="177"/>
      <c r="AB93" s="177"/>
      <c r="AC93" s="177"/>
      <c r="AD93" s="177"/>
      <c r="AE93" s="177"/>
      <c r="AF93" s="200"/>
    </row>
    <row r="94" spans="1:32">
      <c r="A94" s="190"/>
      <c r="B94" s="191"/>
      <c r="C94" s="191"/>
      <c r="D94" s="191"/>
      <c r="E94" s="185"/>
      <c r="F94" s="192"/>
      <c r="G94" s="177"/>
      <c r="H94" s="177"/>
      <c r="I94" s="177"/>
      <c r="J94" s="177"/>
      <c r="K94" s="177"/>
      <c r="L94" s="177"/>
      <c r="M94" s="177"/>
      <c r="N94" s="177"/>
      <c r="O94" s="177"/>
      <c r="P94" s="177"/>
      <c r="Q94" s="177"/>
      <c r="R94" s="201"/>
      <c r="S94" s="177"/>
      <c r="T94" s="177"/>
      <c r="U94" s="177"/>
      <c r="V94" s="177"/>
      <c r="W94" s="177"/>
      <c r="X94" s="177"/>
      <c r="Y94" s="177"/>
      <c r="Z94" s="177"/>
      <c r="AA94" s="177"/>
      <c r="AB94" s="177"/>
      <c r="AC94" s="177"/>
      <c r="AD94" s="177"/>
      <c r="AE94" s="177"/>
      <c r="AF94" s="200"/>
    </row>
    <row r="95" spans="1:32">
      <c r="A95" s="190"/>
      <c r="B95" s="191"/>
      <c r="C95" s="191"/>
      <c r="D95" s="191"/>
      <c r="E95" s="185"/>
      <c r="F95" s="192"/>
      <c r="G95" s="177"/>
      <c r="H95" s="177"/>
      <c r="I95" s="177"/>
      <c r="J95" s="177"/>
      <c r="K95" s="177"/>
      <c r="L95" s="177"/>
      <c r="M95" s="177"/>
      <c r="N95" s="177"/>
      <c r="O95" s="177"/>
      <c r="P95" s="177"/>
      <c r="Q95" s="177"/>
      <c r="R95" s="201"/>
      <c r="S95" s="177"/>
      <c r="T95" s="177"/>
      <c r="U95" s="177"/>
      <c r="V95" s="177"/>
      <c r="W95" s="177"/>
      <c r="X95" s="177"/>
      <c r="Y95" s="177"/>
      <c r="Z95" s="177"/>
      <c r="AA95" s="177"/>
      <c r="AB95" s="177"/>
      <c r="AC95" s="177"/>
      <c r="AD95" s="177"/>
      <c r="AE95" s="177"/>
      <c r="AF95" s="200"/>
    </row>
    <row r="96" spans="1:32">
      <c r="A96" s="190"/>
      <c r="B96" s="191"/>
      <c r="C96" s="191"/>
      <c r="D96" s="191"/>
      <c r="E96" s="185"/>
      <c r="F96" s="192"/>
      <c r="G96" s="177"/>
      <c r="H96" s="177"/>
      <c r="I96" s="177"/>
      <c r="J96" s="177"/>
      <c r="K96" s="177"/>
      <c r="L96" s="177"/>
      <c r="M96" s="177"/>
      <c r="N96" s="177"/>
      <c r="O96" s="177"/>
      <c r="P96" s="177"/>
      <c r="Q96" s="177"/>
      <c r="R96" s="201"/>
      <c r="S96" s="177"/>
      <c r="T96" s="177"/>
      <c r="U96" s="177"/>
      <c r="V96" s="177"/>
      <c r="W96" s="177"/>
      <c r="X96" s="177"/>
      <c r="Y96" s="177"/>
      <c r="Z96" s="177"/>
      <c r="AA96" s="177"/>
      <c r="AB96" s="177"/>
      <c r="AC96" s="177"/>
      <c r="AD96" s="177"/>
      <c r="AE96" s="177"/>
      <c r="AF96" s="200"/>
    </row>
    <row r="97" spans="1:32">
      <c r="A97" s="190"/>
      <c r="B97" s="191"/>
      <c r="C97" s="191"/>
      <c r="D97" s="191"/>
      <c r="E97" s="185"/>
      <c r="F97" s="192"/>
      <c r="G97" s="177"/>
      <c r="H97" s="177"/>
      <c r="I97" s="177"/>
      <c r="J97" s="177"/>
      <c r="K97" s="177"/>
      <c r="L97" s="177"/>
      <c r="M97" s="177"/>
      <c r="N97" s="177"/>
      <c r="O97" s="177"/>
      <c r="P97" s="177"/>
      <c r="Q97" s="177"/>
      <c r="R97" s="201"/>
      <c r="S97" s="177"/>
      <c r="T97" s="177"/>
      <c r="U97" s="177"/>
      <c r="V97" s="177"/>
      <c r="W97" s="177"/>
      <c r="X97" s="177"/>
      <c r="Y97" s="177"/>
      <c r="Z97" s="177"/>
      <c r="AA97" s="177"/>
      <c r="AB97" s="177"/>
      <c r="AC97" s="177"/>
      <c r="AD97" s="177"/>
      <c r="AE97" s="177"/>
      <c r="AF97" s="200"/>
    </row>
    <row r="98" spans="1:32">
      <c r="A98" s="190"/>
      <c r="B98" s="191"/>
      <c r="C98" s="191"/>
      <c r="D98" s="191"/>
      <c r="E98" s="185"/>
      <c r="F98" s="192"/>
      <c r="G98" s="177"/>
      <c r="H98" s="177"/>
      <c r="I98" s="177"/>
      <c r="J98" s="177"/>
      <c r="K98" s="177"/>
      <c r="L98" s="177"/>
      <c r="M98" s="177"/>
      <c r="N98" s="177"/>
      <c r="O98" s="177"/>
      <c r="P98" s="177"/>
      <c r="Q98" s="177"/>
      <c r="R98" s="201"/>
      <c r="S98" s="177"/>
      <c r="T98" s="177"/>
      <c r="U98" s="177"/>
      <c r="V98" s="177"/>
      <c r="W98" s="177"/>
      <c r="X98" s="177"/>
      <c r="Y98" s="177"/>
      <c r="Z98" s="177"/>
      <c r="AA98" s="177"/>
      <c r="AB98" s="177"/>
      <c r="AC98" s="177"/>
      <c r="AD98" s="177"/>
      <c r="AE98" s="177"/>
      <c r="AF98" s="200"/>
    </row>
    <row r="99" spans="1:32">
      <c r="A99" s="190"/>
      <c r="B99" s="191"/>
      <c r="C99" s="191"/>
      <c r="D99" s="191"/>
      <c r="E99" s="185"/>
      <c r="F99" s="192"/>
      <c r="G99" s="177"/>
      <c r="H99" s="177"/>
      <c r="I99" s="177"/>
      <c r="J99" s="177"/>
      <c r="K99" s="177"/>
      <c r="L99" s="177"/>
      <c r="M99" s="177"/>
      <c r="N99" s="177"/>
      <c r="O99" s="177"/>
      <c r="P99" s="177"/>
      <c r="Q99" s="177"/>
      <c r="R99" s="201"/>
      <c r="S99" s="177"/>
      <c r="T99" s="177"/>
      <c r="U99" s="177"/>
      <c r="V99" s="177"/>
      <c r="W99" s="177"/>
      <c r="X99" s="177"/>
      <c r="Y99" s="177"/>
      <c r="Z99" s="177"/>
      <c r="AA99" s="177"/>
      <c r="AB99" s="177"/>
      <c r="AC99" s="177"/>
      <c r="AD99" s="177"/>
      <c r="AE99" s="177"/>
      <c r="AF99" s="200"/>
    </row>
    <row r="100" spans="1:32">
      <c r="A100" s="190"/>
      <c r="B100" s="191"/>
      <c r="C100" s="191"/>
      <c r="D100" s="191"/>
      <c r="E100" s="185"/>
      <c r="F100" s="192"/>
      <c r="G100" s="177"/>
      <c r="H100" s="177"/>
      <c r="I100" s="177"/>
      <c r="J100" s="177"/>
      <c r="K100" s="177"/>
      <c r="L100" s="177"/>
      <c r="M100" s="177"/>
      <c r="N100" s="177"/>
      <c r="O100" s="177"/>
      <c r="P100" s="177"/>
      <c r="Q100" s="177"/>
      <c r="R100" s="201"/>
      <c r="S100" s="177"/>
      <c r="T100" s="177"/>
      <c r="U100" s="177"/>
      <c r="V100" s="177"/>
      <c r="W100" s="177"/>
      <c r="X100" s="177"/>
      <c r="Y100" s="177"/>
      <c r="Z100" s="177"/>
      <c r="AA100" s="177"/>
      <c r="AB100" s="177"/>
      <c r="AC100" s="177"/>
      <c r="AD100" s="177"/>
      <c r="AE100" s="177"/>
      <c r="AF100" s="200"/>
    </row>
    <row r="101" spans="1:32">
      <c r="A101" s="190"/>
      <c r="B101" s="191"/>
      <c r="C101" s="191"/>
      <c r="D101" s="191"/>
      <c r="E101" s="185"/>
      <c r="F101" s="192"/>
      <c r="G101" s="177"/>
      <c r="H101" s="177"/>
      <c r="I101" s="177"/>
      <c r="J101" s="177"/>
      <c r="K101" s="177"/>
      <c r="L101" s="177"/>
      <c r="M101" s="177"/>
      <c r="N101" s="177"/>
      <c r="O101" s="177"/>
      <c r="P101" s="177"/>
      <c r="Q101" s="177"/>
      <c r="R101" s="201"/>
      <c r="S101" s="177"/>
      <c r="T101" s="177"/>
      <c r="U101" s="177"/>
      <c r="V101" s="177"/>
      <c r="W101" s="177"/>
      <c r="X101" s="177"/>
      <c r="Y101" s="177"/>
      <c r="Z101" s="177"/>
      <c r="AA101" s="177"/>
      <c r="AB101" s="177"/>
      <c r="AC101" s="177"/>
      <c r="AD101" s="177"/>
      <c r="AE101" s="177"/>
      <c r="AF101" s="200"/>
    </row>
    <row r="102" spans="1:32">
      <c r="A102" s="190"/>
      <c r="B102" s="191"/>
      <c r="C102" s="191"/>
      <c r="D102" s="191"/>
      <c r="E102" s="185"/>
      <c r="F102" s="192"/>
      <c r="G102" s="177"/>
      <c r="H102" s="177"/>
      <c r="I102" s="177"/>
      <c r="J102" s="177"/>
      <c r="K102" s="177"/>
      <c r="L102" s="177"/>
      <c r="M102" s="177"/>
      <c r="N102" s="177"/>
      <c r="O102" s="177"/>
      <c r="P102" s="177"/>
      <c r="Q102" s="177"/>
      <c r="R102" s="201"/>
      <c r="S102" s="177"/>
      <c r="T102" s="177"/>
      <c r="U102" s="177"/>
      <c r="V102" s="177"/>
      <c r="W102" s="177"/>
      <c r="X102" s="177"/>
      <c r="Y102" s="177"/>
      <c r="Z102" s="177"/>
      <c r="AA102" s="177"/>
      <c r="AB102" s="177"/>
      <c r="AC102" s="177"/>
      <c r="AD102" s="177"/>
      <c r="AE102" s="177"/>
      <c r="AF102" s="200"/>
    </row>
    <row r="103" spans="1:32">
      <c r="A103" s="190"/>
      <c r="B103" s="191"/>
      <c r="C103" s="191"/>
      <c r="D103" s="191"/>
      <c r="E103" s="185"/>
      <c r="F103" s="192"/>
      <c r="G103" s="177"/>
      <c r="H103" s="177"/>
      <c r="I103" s="177"/>
      <c r="J103" s="177"/>
      <c r="K103" s="177"/>
      <c r="L103" s="177"/>
      <c r="M103" s="177"/>
      <c r="N103" s="177"/>
      <c r="O103" s="177"/>
      <c r="P103" s="177"/>
      <c r="Q103" s="177"/>
      <c r="R103" s="201"/>
      <c r="S103" s="177"/>
      <c r="T103" s="177"/>
      <c r="U103" s="177"/>
      <c r="V103" s="177"/>
      <c r="W103" s="177"/>
      <c r="X103" s="177"/>
      <c r="Y103" s="177"/>
      <c r="Z103" s="177"/>
      <c r="AA103" s="177"/>
      <c r="AB103" s="177"/>
      <c r="AC103" s="177"/>
      <c r="AD103" s="177"/>
      <c r="AE103" s="177"/>
      <c r="AF103" s="200"/>
    </row>
    <row r="104" spans="1:32">
      <c r="A104" s="190"/>
      <c r="B104" s="191"/>
      <c r="C104" s="191"/>
      <c r="D104" s="191"/>
      <c r="E104" s="185"/>
      <c r="F104" s="192"/>
      <c r="G104" s="177"/>
      <c r="H104" s="177"/>
      <c r="I104" s="177"/>
      <c r="J104" s="177"/>
      <c r="K104" s="177"/>
      <c r="L104" s="177"/>
      <c r="M104" s="177"/>
      <c r="N104" s="177"/>
      <c r="O104" s="177"/>
      <c r="P104" s="177"/>
      <c r="Q104" s="177"/>
      <c r="R104" s="201"/>
      <c r="S104" s="177"/>
      <c r="T104" s="177"/>
      <c r="U104" s="177"/>
      <c r="V104" s="177"/>
      <c r="W104" s="177"/>
      <c r="X104" s="177"/>
      <c r="Y104" s="177"/>
      <c r="Z104" s="177"/>
      <c r="AA104" s="177"/>
      <c r="AB104" s="177"/>
      <c r="AC104" s="177"/>
      <c r="AD104" s="177"/>
      <c r="AE104" s="177"/>
      <c r="AF104" s="200"/>
    </row>
    <row r="105" spans="1:32">
      <c r="A105" s="190"/>
      <c r="B105" s="191"/>
      <c r="C105" s="191"/>
      <c r="D105" s="191"/>
      <c r="E105" s="185"/>
      <c r="F105" s="192"/>
      <c r="G105" s="177"/>
      <c r="H105" s="177"/>
      <c r="I105" s="177"/>
      <c r="J105" s="177"/>
      <c r="K105" s="177"/>
      <c r="L105" s="177"/>
      <c r="M105" s="177"/>
      <c r="N105" s="177"/>
      <c r="O105" s="177"/>
      <c r="P105" s="177"/>
      <c r="Q105" s="177"/>
      <c r="R105" s="201"/>
      <c r="S105" s="177"/>
      <c r="T105" s="177"/>
      <c r="U105" s="177"/>
      <c r="V105" s="177"/>
      <c r="W105" s="177"/>
      <c r="X105" s="177"/>
      <c r="Y105" s="177"/>
      <c r="Z105" s="177"/>
      <c r="AA105" s="177"/>
      <c r="AB105" s="177"/>
      <c r="AC105" s="177"/>
      <c r="AD105" s="177"/>
      <c r="AE105" s="177"/>
      <c r="AF105" s="200"/>
    </row>
    <row r="106" spans="1:32">
      <c r="A106" s="190"/>
      <c r="B106" s="191"/>
      <c r="C106" s="191"/>
      <c r="D106" s="191"/>
      <c r="E106" s="185"/>
      <c r="F106" s="192"/>
      <c r="G106" s="177"/>
      <c r="H106" s="177"/>
      <c r="I106" s="177"/>
      <c r="J106" s="177"/>
      <c r="K106" s="177"/>
      <c r="L106" s="177"/>
      <c r="M106" s="177"/>
      <c r="N106" s="177"/>
      <c r="O106" s="177"/>
      <c r="P106" s="177"/>
      <c r="Q106" s="177"/>
      <c r="R106" s="201"/>
      <c r="S106" s="177"/>
      <c r="T106" s="177"/>
      <c r="U106" s="177"/>
      <c r="V106" s="177"/>
      <c r="W106" s="177"/>
      <c r="X106" s="177"/>
      <c r="Y106" s="177"/>
      <c r="Z106" s="177"/>
      <c r="AA106" s="177"/>
      <c r="AB106" s="177"/>
      <c r="AC106" s="177"/>
      <c r="AD106" s="177"/>
      <c r="AE106" s="177"/>
      <c r="AF106" s="200"/>
    </row>
    <row r="107" spans="1:32">
      <c r="A107" s="190"/>
      <c r="B107" s="191"/>
      <c r="C107" s="191"/>
      <c r="D107" s="191"/>
      <c r="E107" s="185"/>
      <c r="F107" s="192"/>
      <c r="G107" s="177"/>
      <c r="H107" s="177"/>
      <c r="I107" s="177"/>
      <c r="J107" s="177"/>
      <c r="K107" s="177"/>
      <c r="L107" s="177"/>
      <c r="M107" s="177"/>
      <c r="N107" s="177"/>
      <c r="O107" s="177"/>
      <c r="P107" s="177"/>
      <c r="Q107" s="177"/>
      <c r="R107" s="201"/>
      <c r="S107" s="177"/>
      <c r="T107" s="177"/>
      <c r="U107" s="177"/>
      <c r="V107" s="177"/>
      <c r="W107" s="177"/>
      <c r="X107" s="177"/>
      <c r="Y107" s="177"/>
      <c r="Z107" s="177"/>
      <c r="AA107" s="177"/>
      <c r="AB107" s="177"/>
      <c r="AC107" s="177"/>
      <c r="AD107" s="177"/>
      <c r="AE107" s="177"/>
      <c r="AF107" s="200"/>
    </row>
    <row r="108" spans="1:32">
      <c r="A108" s="190"/>
      <c r="B108" s="191"/>
      <c r="C108" s="191"/>
      <c r="D108" s="191"/>
      <c r="E108" s="185"/>
      <c r="F108" s="192"/>
      <c r="G108" s="177"/>
      <c r="H108" s="177"/>
      <c r="I108" s="177"/>
      <c r="J108" s="177"/>
      <c r="K108" s="177"/>
      <c r="L108" s="177"/>
      <c r="M108" s="177"/>
      <c r="N108" s="177"/>
      <c r="O108" s="177"/>
      <c r="P108" s="177"/>
      <c r="Q108" s="177"/>
      <c r="R108" s="201"/>
      <c r="S108" s="177"/>
      <c r="T108" s="177"/>
      <c r="U108" s="177"/>
      <c r="V108" s="177"/>
      <c r="W108" s="177"/>
      <c r="X108" s="177"/>
      <c r="Y108" s="177"/>
      <c r="Z108" s="177"/>
      <c r="AA108" s="177"/>
      <c r="AB108" s="177"/>
      <c r="AC108" s="177"/>
      <c r="AD108" s="177"/>
      <c r="AE108" s="177"/>
      <c r="AF108" s="200"/>
    </row>
    <row r="109" spans="1:32">
      <c r="A109" s="190"/>
      <c r="B109" s="191"/>
      <c r="C109" s="191"/>
      <c r="D109" s="191"/>
      <c r="E109" s="185"/>
      <c r="F109" s="192"/>
      <c r="G109" s="177"/>
      <c r="H109" s="177"/>
      <c r="I109" s="177"/>
      <c r="J109" s="177"/>
      <c r="K109" s="177"/>
      <c r="L109" s="177"/>
      <c r="M109" s="177"/>
      <c r="N109" s="177"/>
      <c r="O109" s="177"/>
      <c r="P109" s="177"/>
      <c r="Q109" s="177"/>
      <c r="R109" s="201"/>
      <c r="S109" s="177"/>
      <c r="T109" s="177"/>
      <c r="U109" s="177"/>
      <c r="V109" s="177"/>
      <c r="W109" s="177"/>
      <c r="X109" s="177"/>
      <c r="Y109" s="177"/>
      <c r="Z109" s="177"/>
      <c r="AA109" s="177"/>
      <c r="AB109" s="177"/>
      <c r="AC109" s="177"/>
      <c r="AD109" s="177"/>
      <c r="AE109" s="177"/>
      <c r="AF109" s="200"/>
    </row>
    <row r="110" spans="1:32">
      <c r="A110" s="190"/>
      <c r="B110" s="191"/>
      <c r="C110" s="191"/>
      <c r="D110" s="191"/>
      <c r="E110" s="185"/>
      <c r="F110" s="192"/>
      <c r="G110" s="177"/>
      <c r="H110" s="177"/>
      <c r="I110" s="177"/>
      <c r="J110" s="177"/>
      <c r="K110" s="177"/>
      <c r="L110" s="177"/>
      <c r="M110" s="177"/>
      <c r="N110" s="177"/>
      <c r="O110" s="177"/>
      <c r="P110" s="177"/>
      <c r="Q110" s="177"/>
      <c r="R110" s="201"/>
      <c r="S110" s="177"/>
      <c r="T110" s="177"/>
      <c r="U110" s="177"/>
      <c r="V110" s="177"/>
      <c r="W110" s="177"/>
      <c r="X110" s="177"/>
      <c r="Y110" s="177"/>
      <c r="Z110" s="177"/>
      <c r="AA110" s="177"/>
      <c r="AB110" s="177"/>
      <c r="AC110" s="177"/>
      <c r="AD110" s="177"/>
      <c r="AE110" s="177"/>
      <c r="AF110" s="200"/>
    </row>
    <row r="111" spans="1:32">
      <c r="A111" s="190"/>
      <c r="B111" s="191"/>
      <c r="C111" s="191"/>
      <c r="D111" s="191"/>
      <c r="E111" s="185"/>
      <c r="F111" s="192"/>
      <c r="G111" s="177"/>
      <c r="H111" s="177"/>
      <c r="I111" s="177"/>
      <c r="J111" s="177"/>
      <c r="K111" s="177"/>
      <c r="L111" s="177"/>
      <c r="M111" s="177"/>
      <c r="N111" s="177"/>
      <c r="O111" s="177"/>
      <c r="P111" s="177"/>
      <c r="Q111" s="177"/>
      <c r="R111" s="201"/>
      <c r="S111" s="177"/>
      <c r="T111" s="177"/>
      <c r="U111" s="177"/>
      <c r="V111" s="177"/>
      <c r="W111" s="177"/>
      <c r="X111" s="177"/>
      <c r="Y111" s="177"/>
      <c r="Z111" s="177"/>
      <c r="AA111" s="177"/>
      <c r="AB111" s="177"/>
      <c r="AC111" s="177"/>
      <c r="AD111" s="177"/>
      <c r="AE111" s="177"/>
      <c r="AF111" s="200"/>
    </row>
    <row r="112" spans="1:32">
      <c r="A112" s="190"/>
      <c r="B112" s="191"/>
      <c r="C112" s="191"/>
      <c r="D112" s="191"/>
      <c r="E112" s="185"/>
      <c r="F112" s="192"/>
      <c r="G112" s="177"/>
      <c r="H112" s="177"/>
      <c r="I112" s="177"/>
      <c r="J112" s="177"/>
      <c r="K112" s="177"/>
      <c r="L112" s="177"/>
      <c r="M112" s="177"/>
      <c r="N112" s="177"/>
      <c r="O112" s="177"/>
      <c r="P112" s="177"/>
      <c r="Q112" s="177"/>
      <c r="R112" s="201"/>
      <c r="S112" s="177"/>
      <c r="T112" s="177"/>
      <c r="U112" s="177"/>
      <c r="V112" s="177"/>
      <c r="W112" s="177"/>
      <c r="X112" s="177"/>
      <c r="Y112" s="177"/>
      <c r="Z112" s="177"/>
      <c r="AA112" s="177"/>
      <c r="AB112" s="177"/>
      <c r="AC112" s="177"/>
      <c r="AD112" s="177"/>
      <c r="AE112" s="177"/>
      <c r="AF112" s="200"/>
    </row>
    <row r="113" spans="1:32">
      <c r="A113" s="190"/>
      <c r="B113" s="191"/>
      <c r="C113" s="191"/>
      <c r="D113" s="191"/>
      <c r="E113" s="185"/>
      <c r="F113" s="192"/>
      <c r="G113" s="177"/>
      <c r="H113" s="177"/>
      <c r="I113" s="177"/>
      <c r="J113" s="177"/>
      <c r="K113" s="177"/>
      <c r="L113" s="177"/>
      <c r="M113" s="177"/>
      <c r="N113" s="177"/>
      <c r="O113" s="177"/>
      <c r="P113" s="177"/>
      <c r="Q113" s="177"/>
      <c r="R113" s="201"/>
      <c r="S113" s="177"/>
      <c r="T113" s="177"/>
      <c r="U113" s="177"/>
      <c r="V113" s="177"/>
      <c r="W113" s="177"/>
      <c r="X113" s="177"/>
      <c r="Y113" s="177"/>
      <c r="Z113" s="177"/>
      <c r="AA113" s="177"/>
      <c r="AB113" s="177"/>
      <c r="AC113" s="177"/>
      <c r="AD113" s="177"/>
      <c r="AE113" s="177"/>
      <c r="AF113" s="200"/>
    </row>
    <row r="114" spans="1:32">
      <c r="A114" s="190"/>
      <c r="B114" s="191"/>
      <c r="C114" s="191"/>
      <c r="D114" s="191"/>
      <c r="E114" s="185"/>
      <c r="F114" s="192"/>
      <c r="G114" s="177"/>
      <c r="H114" s="177"/>
      <c r="I114" s="177"/>
      <c r="J114" s="177"/>
      <c r="K114" s="177"/>
      <c r="L114" s="177"/>
      <c r="M114" s="177"/>
      <c r="N114" s="177"/>
      <c r="O114" s="177"/>
      <c r="P114" s="177"/>
      <c r="Q114" s="177"/>
      <c r="R114" s="201"/>
      <c r="S114" s="177"/>
      <c r="T114" s="177"/>
      <c r="U114" s="177"/>
      <c r="V114" s="177"/>
      <c r="W114" s="177"/>
      <c r="X114" s="177"/>
      <c r="Y114" s="177"/>
      <c r="Z114" s="177"/>
      <c r="AA114" s="177"/>
      <c r="AB114" s="177"/>
      <c r="AC114" s="177"/>
      <c r="AD114" s="177"/>
      <c r="AE114" s="177"/>
      <c r="AF114" s="200"/>
    </row>
    <row r="115" spans="1:32">
      <c r="A115" s="190"/>
      <c r="B115" s="191"/>
      <c r="C115" s="191"/>
      <c r="D115" s="191"/>
      <c r="E115" s="185"/>
      <c r="F115" s="192"/>
      <c r="G115" s="177"/>
      <c r="H115" s="177"/>
      <c r="I115" s="177"/>
      <c r="J115" s="177"/>
      <c r="K115" s="177"/>
      <c r="L115" s="177"/>
      <c r="M115" s="177"/>
      <c r="N115" s="177"/>
      <c r="O115" s="177"/>
      <c r="P115" s="177"/>
      <c r="Q115" s="177"/>
      <c r="R115" s="201"/>
      <c r="S115" s="177"/>
      <c r="T115" s="177"/>
      <c r="U115" s="177"/>
      <c r="V115" s="177"/>
      <c r="W115" s="177"/>
      <c r="X115" s="177"/>
      <c r="Y115" s="177"/>
      <c r="Z115" s="177"/>
      <c r="AA115" s="177"/>
      <c r="AB115" s="177"/>
      <c r="AC115" s="177"/>
      <c r="AD115" s="177"/>
      <c r="AE115" s="177"/>
      <c r="AF115" s="200"/>
    </row>
    <row r="116" spans="1:32">
      <c r="A116" s="190"/>
      <c r="B116" s="191"/>
      <c r="C116" s="191"/>
      <c r="D116" s="191"/>
      <c r="E116" s="185"/>
      <c r="F116" s="192"/>
      <c r="G116" s="177"/>
      <c r="H116" s="177"/>
      <c r="I116" s="177"/>
      <c r="J116" s="177"/>
      <c r="K116" s="177"/>
      <c r="L116" s="177"/>
      <c r="M116" s="177"/>
      <c r="N116" s="177"/>
      <c r="O116" s="177"/>
      <c r="P116" s="177"/>
      <c r="Q116" s="177"/>
      <c r="R116" s="201"/>
      <c r="S116" s="177"/>
      <c r="T116" s="177"/>
      <c r="U116" s="177"/>
      <c r="V116" s="177"/>
      <c r="W116" s="177"/>
      <c r="X116" s="177"/>
      <c r="Y116" s="177"/>
      <c r="Z116" s="177"/>
      <c r="AA116" s="177"/>
      <c r="AB116" s="177"/>
      <c r="AC116" s="177"/>
      <c r="AD116" s="177"/>
      <c r="AE116" s="177"/>
      <c r="AF116" s="200"/>
    </row>
    <row r="117" spans="1:32">
      <c r="A117" s="190"/>
      <c r="B117" s="191"/>
      <c r="C117" s="191"/>
      <c r="D117" s="191"/>
      <c r="E117" s="185"/>
      <c r="F117" s="192"/>
      <c r="G117" s="177"/>
      <c r="H117" s="177"/>
      <c r="I117" s="177"/>
      <c r="J117" s="177"/>
      <c r="K117" s="177"/>
      <c r="L117" s="177"/>
      <c r="M117" s="177"/>
      <c r="N117" s="177"/>
      <c r="O117" s="177"/>
      <c r="P117" s="177"/>
      <c r="Q117" s="177"/>
      <c r="R117" s="201"/>
      <c r="S117" s="177"/>
      <c r="T117" s="177"/>
      <c r="U117" s="177"/>
      <c r="V117" s="177"/>
      <c r="W117" s="177"/>
      <c r="X117" s="177"/>
      <c r="Y117" s="177"/>
      <c r="Z117" s="177"/>
      <c r="AA117" s="177"/>
      <c r="AB117" s="177"/>
      <c r="AC117" s="177"/>
      <c r="AD117" s="177"/>
      <c r="AE117" s="177"/>
      <c r="AF117" s="200"/>
    </row>
    <row r="118" spans="1:32">
      <c r="A118" s="190"/>
      <c r="B118" s="191"/>
      <c r="C118" s="191"/>
      <c r="D118" s="191"/>
      <c r="E118" s="185"/>
      <c r="F118" s="192"/>
      <c r="G118" s="177"/>
      <c r="H118" s="177"/>
      <c r="I118" s="177"/>
      <c r="J118" s="177"/>
      <c r="K118" s="177"/>
      <c r="L118" s="177"/>
      <c r="M118" s="177"/>
      <c r="N118" s="177"/>
      <c r="O118" s="177"/>
      <c r="P118" s="177"/>
      <c r="Q118" s="177"/>
      <c r="R118" s="201"/>
      <c r="S118" s="177"/>
      <c r="T118" s="177"/>
      <c r="U118" s="177"/>
      <c r="V118" s="177"/>
      <c r="W118" s="177"/>
      <c r="X118" s="177"/>
      <c r="Y118" s="177"/>
      <c r="Z118" s="177"/>
      <c r="AA118" s="177"/>
      <c r="AB118" s="177"/>
      <c r="AC118" s="177"/>
      <c r="AD118" s="177"/>
      <c r="AE118" s="177"/>
      <c r="AF118" s="200"/>
    </row>
    <row r="119" spans="1:32">
      <c r="A119" s="190"/>
      <c r="B119" s="191"/>
      <c r="C119" s="191"/>
      <c r="D119" s="191"/>
      <c r="E119" s="185"/>
      <c r="F119" s="192"/>
      <c r="G119" s="177"/>
      <c r="H119" s="177"/>
      <c r="I119" s="177"/>
      <c r="J119" s="177"/>
      <c r="K119" s="177"/>
      <c r="L119" s="177"/>
      <c r="M119" s="177"/>
      <c r="N119" s="177"/>
      <c r="O119" s="177"/>
      <c r="P119" s="177"/>
      <c r="Q119" s="177"/>
      <c r="R119" s="201"/>
      <c r="S119" s="177"/>
      <c r="T119" s="177"/>
      <c r="U119" s="177"/>
      <c r="V119" s="177"/>
      <c r="W119" s="177"/>
      <c r="X119" s="177"/>
      <c r="Y119" s="177"/>
      <c r="Z119" s="177"/>
      <c r="AA119" s="177"/>
      <c r="AB119" s="177"/>
      <c r="AC119" s="177"/>
      <c r="AD119" s="177"/>
      <c r="AE119" s="177"/>
      <c r="AF119" s="200"/>
    </row>
    <row r="120" spans="1:32">
      <c r="A120" s="190"/>
      <c r="B120" s="191"/>
      <c r="C120" s="191"/>
      <c r="D120" s="191"/>
      <c r="E120" s="185"/>
      <c r="F120" s="192"/>
      <c r="G120" s="177"/>
      <c r="H120" s="177"/>
      <c r="I120" s="177"/>
      <c r="J120" s="177"/>
      <c r="K120" s="177"/>
      <c r="L120" s="177"/>
      <c r="M120" s="177"/>
      <c r="N120" s="177"/>
      <c r="O120" s="177"/>
      <c r="P120" s="177"/>
      <c r="Q120" s="177"/>
      <c r="R120" s="201"/>
      <c r="S120" s="177"/>
      <c r="T120" s="177"/>
      <c r="U120" s="177"/>
      <c r="V120" s="177"/>
      <c r="W120" s="177"/>
      <c r="X120" s="177"/>
      <c r="Y120" s="177"/>
      <c r="Z120" s="177"/>
      <c r="AA120" s="177"/>
      <c r="AB120" s="177"/>
      <c r="AC120" s="177"/>
      <c r="AD120" s="177"/>
      <c r="AE120" s="177"/>
      <c r="AF120" s="200"/>
    </row>
    <row r="121" spans="1:32">
      <c r="A121" s="190"/>
      <c r="B121" s="191"/>
      <c r="C121" s="191"/>
      <c r="D121" s="191"/>
      <c r="E121" s="185"/>
      <c r="F121" s="192"/>
      <c r="G121" s="177"/>
      <c r="H121" s="177"/>
      <c r="I121" s="177"/>
      <c r="J121" s="177"/>
      <c r="K121" s="177"/>
      <c r="L121" s="177"/>
      <c r="M121" s="177"/>
      <c r="N121" s="177"/>
      <c r="O121" s="177"/>
      <c r="P121" s="177"/>
      <c r="Q121" s="177"/>
      <c r="R121" s="201"/>
      <c r="S121" s="177"/>
      <c r="T121" s="177"/>
      <c r="U121" s="177"/>
      <c r="V121" s="177"/>
      <c r="W121" s="177"/>
      <c r="X121" s="177"/>
      <c r="Y121" s="177"/>
      <c r="Z121" s="177"/>
      <c r="AA121" s="177"/>
      <c r="AB121" s="177"/>
      <c r="AC121" s="177"/>
      <c r="AD121" s="177"/>
      <c r="AE121" s="177"/>
      <c r="AF121" s="200"/>
    </row>
    <row r="122" spans="1:32">
      <c r="A122" s="190"/>
      <c r="B122" s="191"/>
      <c r="C122" s="191"/>
      <c r="D122" s="191"/>
      <c r="E122" s="185"/>
      <c r="F122" s="192"/>
      <c r="G122" s="177"/>
      <c r="H122" s="177"/>
      <c r="I122" s="177"/>
      <c r="J122" s="177"/>
      <c r="K122" s="177"/>
      <c r="L122" s="177"/>
      <c r="M122" s="177"/>
      <c r="N122" s="177"/>
      <c r="O122" s="177"/>
      <c r="P122" s="177"/>
      <c r="Q122" s="177"/>
      <c r="R122" s="201"/>
      <c r="S122" s="177"/>
      <c r="T122" s="177"/>
      <c r="U122" s="177"/>
      <c r="V122" s="177"/>
      <c r="W122" s="177"/>
      <c r="X122" s="177"/>
      <c r="Y122" s="177"/>
      <c r="Z122" s="177"/>
      <c r="AA122" s="177"/>
      <c r="AB122" s="177"/>
      <c r="AC122" s="177"/>
      <c r="AD122" s="177"/>
      <c r="AE122" s="177"/>
      <c r="AF122" s="200"/>
    </row>
    <row r="123" spans="1:32">
      <c r="A123" s="190"/>
      <c r="B123" s="191"/>
      <c r="C123" s="191"/>
      <c r="D123" s="191"/>
      <c r="E123" s="185"/>
      <c r="F123" s="192"/>
      <c r="G123" s="177"/>
      <c r="H123" s="177"/>
      <c r="I123" s="177"/>
      <c r="J123" s="177"/>
      <c r="K123" s="177"/>
      <c r="L123" s="177"/>
      <c r="M123" s="177"/>
      <c r="N123" s="177"/>
      <c r="O123" s="177"/>
      <c r="P123" s="177"/>
      <c r="Q123" s="177"/>
      <c r="R123" s="201"/>
      <c r="S123" s="177"/>
      <c r="T123" s="177"/>
      <c r="U123" s="177"/>
      <c r="V123" s="177"/>
      <c r="W123" s="177"/>
      <c r="X123" s="177"/>
      <c r="Y123" s="177"/>
      <c r="Z123" s="177"/>
      <c r="AA123" s="177"/>
      <c r="AB123" s="177"/>
      <c r="AC123" s="177"/>
      <c r="AD123" s="177"/>
      <c r="AE123" s="177"/>
      <c r="AF123" s="200"/>
    </row>
    <row r="124" spans="1:32">
      <c r="A124" s="190"/>
      <c r="B124" s="191"/>
      <c r="C124" s="191"/>
      <c r="D124" s="191"/>
      <c r="E124" s="185"/>
      <c r="F124" s="192"/>
      <c r="G124" s="177"/>
      <c r="H124" s="177"/>
      <c r="I124" s="177"/>
      <c r="J124" s="177"/>
      <c r="K124" s="177"/>
      <c r="L124" s="177"/>
      <c r="M124" s="177"/>
      <c r="N124" s="177"/>
      <c r="O124" s="177"/>
      <c r="P124" s="177"/>
      <c r="Q124" s="177"/>
      <c r="R124" s="201"/>
      <c r="S124" s="177"/>
      <c r="T124" s="177"/>
      <c r="U124" s="177"/>
      <c r="V124" s="177"/>
      <c r="W124" s="177"/>
      <c r="X124" s="177"/>
      <c r="Y124" s="177"/>
      <c r="Z124" s="177"/>
      <c r="AA124" s="177"/>
      <c r="AB124" s="177"/>
      <c r="AC124" s="177"/>
      <c r="AD124" s="177"/>
      <c r="AE124" s="177"/>
      <c r="AF124" s="200"/>
    </row>
    <row r="125" spans="1:32">
      <c r="A125" s="190"/>
      <c r="B125" s="191"/>
      <c r="C125" s="191"/>
      <c r="D125" s="191"/>
      <c r="E125" s="185"/>
      <c r="F125" s="192"/>
      <c r="G125" s="177"/>
      <c r="H125" s="177"/>
      <c r="I125" s="177"/>
      <c r="J125" s="177"/>
      <c r="K125" s="177"/>
      <c r="L125" s="177"/>
      <c r="M125" s="177"/>
      <c r="N125" s="177"/>
      <c r="O125" s="177"/>
      <c r="P125" s="177"/>
      <c r="Q125" s="177"/>
      <c r="R125" s="201"/>
      <c r="S125" s="177"/>
      <c r="T125" s="177"/>
      <c r="U125" s="177"/>
      <c r="V125" s="177"/>
      <c r="W125" s="177"/>
      <c r="X125" s="177"/>
      <c r="Y125" s="177"/>
      <c r="Z125" s="177"/>
      <c r="AA125" s="177"/>
      <c r="AB125" s="177"/>
      <c r="AC125" s="177"/>
      <c r="AD125" s="177"/>
      <c r="AE125" s="177"/>
      <c r="AF125" s="200"/>
    </row>
    <row r="126" spans="1:32">
      <c r="A126" s="190"/>
      <c r="B126" s="191"/>
      <c r="C126" s="191"/>
      <c r="D126" s="191"/>
      <c r="E126" s="185"/>
      <c r="F126" s="192"/>
      <c r="G126" s="177"/>
      <c r="H126" s="177"/>
      <c r="I126" s="177"/>
      <c r="J126" s="177"/>
      <c r="K126" s="177"/>
      <c r="L126" s="177"/>
      <c r="M126" s="177"/>
      <c r="N126" s="177"/>
      <c r="O126" s="177"/>
      <c r="P126" s="177"/>
      <c r="Q126" s="177"/>
      <c r="R126" s="201"/>
      <c r="S126" s="177"/>
      <c r="T126" s="177"/>
      <c r="U126" s="177"/>
      <c r="V126" s="177"/>
      <c r="W126" s="177"/>
      <c r="X126" s="177"/>
      <c r="Y126" s="177"/>
      <c r="Z126" s="177"/>
      <c r="AA126" s="177"/>
      <c r="AB126" s="177"/>
      <c r="AC126" s="177"/>
      <c r="AD126" s="177"/>
      <c r="AE126" s="177"/>
      <c r="AF126" s="200"/>
    </row>
    <row r="127" spans="1:32">
      <c r="A127" s="190"/>
      <c r="B127" s="191"/>
      <c r="C127" s="191"/>
      <c r="D127" s="191"/>
      <c r="E127" s="185"/>
      <c r="F127" s="192"/>
      <c r="G127" s="177"/>
      <c r="H127" s="177"/>
      <c r="I127" s="177"/>
      <c r="J127" s="177"/>
      <c r="K127" s="177"/>
      <c r="L127" s="177"/>
      <c r="M127" s="177"/>
      <c r="N127" s="177"/>
      <c r="O127" s="177"/>
      <c r="P127" s="177"/>
      <c r="Q127" s="177"/>
      <c r="R127" s="201"/>
      <c r="S127" s="177"/>
      <c r="T127" s="177"/>
      <c r="U127" s="177"/>
      <c r="V127" s="177"/>
      <c r="W127" s="177"/>
      <c r="X127" s="177"/>
      <c r="Y127" s="177"/>
      <c r="Z127" s="177"/>
      <c r="AA127" s="177"/>
      <c r="AB127" s="177"/>
      <c r="AC127" s="177"/>
      <c r="AD127" s="177"/>
      <c r="AE127" s="177"/>
      <c r="AF127" s="200"/>
    </row>
    <row r="128" spans="1:32">
      <c r="A128" s="190"/>
      <c r="B128" s="191"/>
      <c r="C128" s="191"/>
      <c r="D128" s="191"/>
      <c r="E128" s="185"/>
      <c r="F128" s="192"/>
      <c r="G128" s="177"/>
      <c r="H128" s="177"/>
      <c r="I128" s="177"/>
      <c r="J128" s="177"/>
      <c r="K128" s="177"/>
      <c r="L128" s="177"/>
      <c r="M128" s="177"/>
      <c r="N128" s="177"/>
      <c r="O128" s="177"/>
      <c r="P128" s="177"/>
      <c r="Q128" s="177"/>
      <c r="R128" s="201"/>
      <c r="S128" s="177"/>
      <c r="T128" s="177"/>
      <c r="U128" s="177"/>
      <c r="V128" s="177"/>
      <c r="W128" s="177"/>
      <c r="X128" s="177"/>
      <c r="Y128" s="177"/>
      <c r="Z128" s="177"/>
      <c r="AA128" s="177"/>
      <c r="AB128" s="177"/>
      <c r="AC128" s="177"/>
      <c r="AD128" s="177"/>
      <c r="AE128" s="177"/>
      <c r="AF128" s="200"/>
    </row>
    <row r="129" spans="1:32">
      <c r="A129" s="190"/>
      <c r="B129" s="191"/>
      <c r="C129" s="191"/>
      <c r="D129" s="191"/>
      <c r="E129" s="185"/>
      <c r="F129" s="192"/>
      <c r="G129" s="177"/>
      <c r="H129" s="177"/>
      <c r="I129" s="177"/>
      <c r="J129" s="177"/>
      <c r="K129" s="177"/>
      <c r="L129" s="177"/>
      <c r="M129" s="177"/>
      <c r="N129" s="177"/>
      <c r="O129" s="177"/>
      <c r="P129" s="177"/>
      <c r="Q129" s="177"/>
      <c r="R129" s="201"/>
      <c r="S129" s="177"/>
      <c r="T129" s="177"/>
      <c r="U129" s="177"/>
      <c r="V129" s="177"/>
      <c r="W129" s="177"/>
      <c r="X129" s="177"/>
      <c r="Y129" s="177"/>
      <c r="Z129" s="177"/>
      <c r="AA129" s="177"/>
      <c r="AB129" s="177"/>
      <c r="AC129" s="177"/>
      <c r="AD129" s="177"/>
      <c r="AE129" s="177"/>
      <c r="AF129" s="200"/>
    </row>
    <row r="130" spans="1:32">
      <c r="A130" s="190"/>
      <c r="B130" s="191"/>
      <c r="C130" s="191"/>
      <c r="D130" s="191"/>
      <c r="E130" s="185"/>
      <c r="F130" s="192"/>
      <c r="G130" s="177"/>
      <c r="H130" s="177"/>
      <c r="I130" s="177"/>
      <c r="J130" s="177"/>
      <c r="K130" s="177"/>
      <c r="L130" s="177"/>
      <c r="M130" s="177"/>
      <c r="N130" s="177"/>
      <c r="O130" s="177"/>
      <c r="P130" s="177"/>
      <c r="Q130" s="177"/>
      <c r="R130" s="201"/>
      <c r="S130" s="177"/>
      <c r="T130" s="177"/>
      <c r="U130" s="177"/>
      <c r="V130" s="177"/>
      <c r="W130" s="177"/>
      <c r="X130" s="177"/>
      <c r="Y130" s="177"/>
      <c r="Z130" s="177"/>
      <c r="AA130" s="177"/>
      <c r="AB130" s="177"/>
      <c r="AC130" s="177"/>
      <c r="AD130" s="177"/>
      <c r="AE130" s="177"/>
      <c r="AF130" s="200"/>
    </row>
    <row r="131" spans="1:32">
      <c r="A131" s="190"/>
      <c r="B131" s="191"/>
      <c r="C131" s="191"/>
      <c r="D131" s="191"/>
      <c r="E131" s="185"/>
      <c r="F131" s="192"/>
      <c r="G131" s="177"/>
      <c r="H131" s="177"/>
      <c r="I131" s="177"/>
      <c r="J131" s="177"/>
      <c r="K131" s="177"/>
      <c r="L131" s="177"/>
      <c r="M131" s="177"/>
      <c r="N131" s="177"/>
      <c r="O131" s="177"/>
      <c r="P131" s="177"/>
      <c r="Q131" s="177"/>
      <c r="R131" s="201"/>
      <c r="S131" s="177"/>
      <c r="T131" s="177"/>
      <c r="U131" s="177"/>
      <c r="V131" s="177"/>
      <c r="W131" s="177"/>
      <c r="X131" s="177"/>
      <c r="Y131" s="177"/>
      <c r="Z131" s="177"/>
      <c r="AA131" s="177"/>
      <c r="AB131" s="177"/>
      <c r="AC131" s="177"/>
      <c r="AD131" s="177"/>
      <c r="AE131" s="177"/>
      <c r="AF131" s="200"/>
    </row>
    <row r="132" spans="1:32">
      <c r="A132" s="190"/>
      <c r="B132" s="191"/>
      <c r="C132" s="191"/>
      <c r="D132" s="191"/>
      <c r="E132" s="185"/>
      <c r="F132" s="192"/>
      <c r="G132" s="177"/>
      <c r="H132" s="177"/>
      <c r="I132" s="177"/>
      <c r="J132" s="177"/>
      <c r="K132" s="177"/>
      <c r="L132" s="177"/>
      <c r="M132" s="177"/>
      <c r="N132" s="177"/>
      <c r="O132" s="177"/>
      <c r="P132" s="177"/>
      <c r="Q132" s="177"/>
      <c r="R132" s="201"/>
      <c r="S132" s="177"/>
      <c r="T132" s="177"/>
      <c r="U132" s="177"/>
      <c r="V132" s="177"/>
      <c r="W132" s="177"/>
      <c r="X132" s="177"/>
      <c r="Y132" s="177"/>
      <c r="Z132" s="177"/>
      <c r="AA132" s="177"/>
      <c r="AB132" s="177"/>
      <c r="AC132" s="177"/>
      <c r="AD132" s="177"/>
      <c r="AE132" s="177"/>
      <c r="AF132" s="200"/>
    </row>
    <row r="133" spans="1:32">
      <c r="A133" s="190"/>
      <c r="B133" s="191"/>
      <c r="C133" s="191"/>
      <c r="D133" s="191"/>
      <c r="E133" s="185"/>
      <c r="F133" s="192"/>
      <c r="G133" s="177"/>
      <c r="H133" s="177"/>
      <c r="I133" s="177"/>
      <c r="J133" s="177"/>
      <c r="K133" s="177"/>
      <c r="L133" s="177"/>
      <c r="M133" s="177"/>
      <c r="N133" s="177"/>
      <c r="O133" s="177"/>
      <c r="P133" s="177"/>
      <c r="Q133" s="177"/>
      <c r="R133" s="201"/>
      <c r="S133" s="177"/>
      <c r="T133" s="177"/>
      <c r="U133" s="177"/>
      <c r="V133" s="177"/>
      <c r="W133" s="177"/>
      <c r="X133" s="177"/>
      <c r="Y133" s="177"/>
      <c r="Z133" s="177"/>
      <c r="AA133" s="177"/>
      <c r="AB133" s="177"/>
      <c r="AC133" s="177"/>
      <c r="AD133" s="177"/>
      <c r="AE133" s="177"/>
      <c r="AF133" s="200"/>
    </row>
    <row r="134" spans="1:32">
      <c r="A134" s="190"/>
      <c r="B134" s="191"/>
      <c r="C134" s="191"/>
      <c r="D134" s="191"/>
      <c r="E134" s="185"/>
      <c r="F134" s="192"/>
      <c r="G134" s="177"/>
      <c r="H134" s="177"/>
      <c r="I134" s="177"/>
      <c r="J134" s="177"/>
      <c r="K134" s="177"/>
      <c r="L134" s="177"/>
      <c r="M134" s="177"/>
      <c r="N134" s="177"/>
      <c r="O134" s="177"/>
      <c r="P134" s="177"/>
      <c r="Q134" s="177"/>
      <c r="R134" s="201"/>
      <c r="S134" s="177"/>
      <c r="T134" s="177"/>
      <c r="U134" s="177"/>
      <c r="V134" s="177"/>
      <c r="W134" s="177"/>
      <c r="X134" s="177"/>
      <c r="Y134" s="177"/>
      <c r="Z134" s="177"/>
      <c r="AA134" s="177"/>
      <c r="AB134" s="177"/>
      <c r="AC134" s="177"/>
      <c r="AD134" s="177"/>
      <c r="AE134" s="177"/>
      <c r="AF134" s="200"/>
    </row>
    <row r="135" spans="1:32">
      <c r="A135" s="190"/>
      <c r="B135" s="191"/>
      <c r="C135" s="191"/>
      <c r="D135" s="191"/>
      <c r="E135" s="185"/>
      <c r="F135" s="192"/>
      <c r="G135" s="177"/>
      <c r="H135" s="177"/>
      <c r="I135" s="177"/>
      <c r="J135" s="177"/>
      <c r="K135" s="177"/>
      <c r="L135" s="177"/>
      <c r="M135" s="177"/>
      <c r="N135" s="177"/>
      <c r="O135" s="177"/>
      <c r="P135" s="177"/>
      <c r="Q135" s="177"/>
      <c r="R135" s="201"/>
      <c r="S135" s="177"/>
      <c r="T135" s="177"/>
      <c r="U135" s="177"/>
      <c r="V135" s="177"/>
      <c r="W135" s="177"/>
      <c r="X135" s="177"/>
      <c r="Y135" s="177"/>
      <c r="Z135" s="177"/>
      <c r="AA135" s="177"/>
      <c r="AB135" s="177"/>
      <c r="AC135" s="177"/>
      <c r="AD135" s="177"/>
      <c r="AE135" s="177"/>
      <c r="AF135" s="200"/>
    </row>
    <row r="136" spans="1:32">
      <c r="A136" s="190"/>
      <c r="B136" s="191"/>
      <c r="C136" s="191"/>
      <c r="D136" s="191"/>
      <c r="E136" s="185"/>
      <c r="F136" s="192"/>
      <c r="G136" s="177"/>
      <c r="H136" s="177"/>
      <c r="I136" s="177"/>
      <c r="J136" s="177"/>
      <c r="K136" s="177"/>
      <c r="L136" s="177"/>
      <c r="M136" s="177"/>
      <c r="N136" s="177"/>
      <c r="O136" s="177"/>
      <c r="P136" s="177"/>
      <c r="Q136" s="177"/>
      <c r="R136" s="201"/>
      <c r="S136" s="177"/>
      <c r="T136" s="177"/>
      <c r="U136" s="177"/>
      <c r="V136" s="177"/>
      <c r="W136" s="177"/>
      <c r="X136" s="177"/>
      <c r="Y136" s="177"/>
      <c r="Z136" s="177"/>
      <c r="AA136" s="177"/>
      <c r="AB136" s="177"/>
      <c r="AC136" s="177"/>
      <c r="AD136" s="177"/>
      <c r="AE136" s="177"/>
      <c r="AF136" s="200"/>
    </row>
    <row r="137" spans="1:32">
      <c r="A137" s="190"/>
      <c r="B137" s="191"/>
      <c r="C137" s="191"/>
      <c r="D137" s="191"/>
      <c r="E137" s="185"/>
      <c r="F137" s="192"/>
      <c r="G137" s="177"/>
      <c r="H137" s="177"/>
      <c r="I137" s="177"/>
      <c r="J137" s="177"/>
      <c r="K137" s="177"/>
      <c r="L137" s="177"/>
      <c r="M137" s="177"/>
      <c r="N137" s="177"/>
      <c r="O137" s="177"/>
      <c r="P137" s="177"/>
      <c r="Q137" s="177"/>
      <c r="R137" s="201"/>
      <c r="S137" s="177"/>
      <c r="T137" s="177"/>
      <c r="U137" s="177"/>
      <c r="V137" s="177"/>
      <c r="W137" s="177"/>
      <c r="X137" s="177"/>
      <c r="Y137" s="177"/>
      <c r="Z137" s="177"/>
      <c r="AA137" s="177"/>
      <c r="AB137" s="177"/>
      <c r="AC137" s="177"/>
      <c r="AD137" s="177"/>
      <c r="AE137" s="177"/>
      <c r="AF137" s="200"/>
    </row>
    <row r="138" spans="1:32">
      <c r="A138" s="190"/>
      <c r="B138" s="191"/>
      <c r="C138" s="191"/>
      <c r="D138" s="191"/>
      <c r="E138" s="185"/>
      <c r="F138" s="192"/>
      <c r="G138" s="177"/>
      <c r="H138" s="177"/>
      <c r="I138" s="177"/>
      <c r="J138" s="177"/>
      <c r="K138" s="177"/>
      <c r="L138" s="177"/>
      <c r="M138" s="177"/>
      <c r="N138" s="177"/>
      <c r="O138" s="177"/>
      <c r="P138" s="177"/>
      <c r="Q138" s="177"/>
      <c r="R138" s="201"/>
      <c r="S138" s="177"/>
      <c r="T138" s="177"/>
      <c r="U138" s="177"/>
      <c r="V138" s="177"/>
      <c r="W138" s="177"/>
      <c r="X138" s="177"/>
      <c r="Y138" s="177"/>
      <c r="Z138" s="177"/>
      <c r="AA138" s="177"/>
      <c r="AB138" s="177"/>
      <c r="AC138" s="177"/>
      <c r="AD138" s="177"/>
      <c r="AE138" s="177"/>
      <c r="AF138" s="200"/>
    </row>
    <row r="139" spans="1:32">
      <c r="A139" s="190"/>
      <c r="B139" s="191"/>
      <c r="C139" s="191"/>
      <c r="D139" s="191"/>
      <c r="E139" s="185"/>
      <c r="F139" s="192"/>
      <c r="G139" s="177"/>
      <c r="H139" s="177"/>
      <c r="I139" s="177"/>
      <c r="J139" s="177"/>
      <c r="K139" s="177"/>
      <c r="L139" s="177"/>
      <c r="M139" s="177"/>
      <c r="N139" s="177"/>
      <c r="O139" s="177"/>
      <c r="P139" s="177"/>
      <c r="Q139" s="177"/>
      <c r="R139" s="201"/>
      <c r="S139" s="177"/>
      <c r="T139" s="177"/>
      <c r="U139" s="177"/>
      <c r="V139" s="177"/>
      <c r="W139" s="177"/>
      <c r="X139" s="177"/>
      <c r="Y139" s="177"/>
      <c r="Z139" s="177"/>
      <c r="AA139" s="177"/>
      <c r="AB139" s="177"/>
      <c r="AC139" s="177"/>
      <c r="AD139" s="177"/>
      <c r="AE139" s="177"/>
      <c r="AF139" s="200"/>
    </row>
    <row r="140" spans="1:32">
      <c r="A140" s="190"/>
      <c r="B140" s="191"/>
      <c r="C140" s="191"/>
      <c r="D140" s="191"/>
      <c r="E140" s="185"/>
      <c r="F140" s="192"/>
      <c r="G140" s="177"/>
      <c r="H140" s="177"/>
      <c r="I140" s="177"/>
      <c r="J140" s="177"/>
      <c r="K140" s="177"/>
      <c r="L140" s="177"/>
      <c r="M140" s="177"/>
      <c r="N140" s="177"/>
      <c r="O140" s="177"/>
      <c r="P140" s="177"/>
      <c r="Q140" s="177"/>
      <c r="R140" s="201"/>
      <c r="S140" s="177"/>
      <c r="T140" s="177"/>
      <c r="U140" s="177"/>
      <c r="V140" s="177"/>
      <c r="W140" s="177"/>
      <c r="X140" s="177"/>
      <c r="Y140" s="177"/>
      <c r="Z140" s="177"/>
      <c r="AA140" s="177"/>
      <c r="AB140" s="177"/>
      <c r="AC140" s="177"/>
      <c r="AD140" s="177"/>
      <c r="AE140" s="177"/>
      <c r="AF140" s="200"/>
    </row>
    <row r="141" spans="1:32">
      <c r="A141" s="190"/>
      <c r="B141" s="191"/>
      <c r="C141" s="191"/>
      <c r="D141" s="191"/>
      <c r="E141" s="185"/>
      <c r="F141" s="192"/>
      <c r="G141" s="177"/>
      <c r="H141" s="177"/>
      <c r="I141" s="177"/>
      <c r="J141" s="177"/>
      <c r="K141" s="177"/>
      <c r="L141" s="177"/>
      <c r="M141" s="177"/>
      <c r="N141" s="177"/>
      <c r="O141" s="177"/>
      <c r="P141" s="177"/>
      <c r="Q141" s="177"/>
      <c r="R141" s="201"/>
      <c r="S141" s="177"/>
      <c r="T141" s="177"/>
      <c r="U141" s="177"/>
      <c r="V141" s="177"/>
      <c r="W141" s="177"/>
      <c r="X141" s="177"/>
      <c r="Y141" s="177"/>
      <c r="Z141" s="177"/>
      <c r="AA141" s="177"/>
      <c r="AB141" s="177"/>
      <c r="AC141" s="177"/>
      <c r="AD141" s="177"/>
      <c r="AE141" s="177"/>
      <c r="AF141" s="200"/>
    </row>
    <row r="142" spans="1:32">
      <c r="A142" s="190"/>
      <c r="B142" s="191"/>
      <c r="C142" s="191"/>
      <c r="D142" s="191"/>
      <c r="E142" s="185"/>
      <c r="F142" s="192"/>
      <c r="G142" s="177"/>
      <c r="H142" s="177"/>
      <c r="I142" s="177"/>
      <c r="J142" s="177"/>
      <c r="K142" s="177"/>
      <c r="L142" s="177"/>
      <c r="M142" s="177"/>
      <c r="N142" s="177"/>
      <c r="O142" s="177"/>
      <c r="P142" s="177"/>
      <c r="Q142" s="177"/>
      <c r="R142" s="201"/>
      <c r="S142" s="177"/>
      <c r="T142" s="177"/>
      <c r="U142" s="177"/>
      <c r="V142" s="177"/>
      <c r="W142" s="177"/>
      <c r="X142" s="177"/>
      <c r="Y142" s="177"/>
      <c r="Z142" s="177"/>
      <c r="AA142" s="177"/>
      <c r="AB142" s="177"/>
      <c r="AC142" s="177"/>
      <c r="AD142" s="177"/>
      <c r="AE142" s="177"/>
      <c r="AF142" s="200"/>
    </row>
    <row r="143" spans="1:32">
      <c r="A143" s="190"/>
      <c r="B143" s="191"/>
      <c r="C143" s="191"/>
      <c r="D143" s="191"/>
      <c r="E143" s="185"/>
      <c r="F143" s="192"/>
      <c r="G143" s="177"/>
      <c r="H143" s="177"/>
      <c r="I143" s="177"/>
      <c r="J143" s="177"/>
      <c r="K143" s="177"/>
      <c r="L143" s="177"/>
      <c r="M143" s="177"/>
      <c r="N143" s="177"/>
      <c r="O143" s="177"/>
      <c r="P143" s="177"/>
      <c r="Q143" s="177"/>
      <c r="R143" s="201"/>
      <c r="S143" s="177"/>
      <c r="T143" s="177"/>
      <c r="U143" s="177"/>
      <c r="V143" s="177"/>
      <c r="W143" s="177"/>
      <c r="X143" s="177"/>
      <c r="Y143" s="177"/>
      <c r="Z143" s="177"/>
      <c r="AA143" s="177"/>
      <c r="AB143" s="177"/>
      <c r="AC143" s="177"/>
      <c r="AD143" s="177"/>
      <c r="AE143" s="177"/>
      <c r="AF143" s="200"/>
    </row>
    <row r="144" spans="1:32">
      <c r="A144" s="190"/>
      <c r="B144" s="191"/>
      <c r="C144" s="191"/>
      <c r="D144" s="191"/>
      <c r="E144" s="185"/>
      <c r="F144" s="192"/>
      <c r="G144" s="177"/>
      <c r="H144" s="177"/>
      <c r="I144" s="177"/>
      <c r="J144" s="177"/>
      <c r="K144" s="177"/>
      <c r="L144" s="177"/>
      <c r="M144" s="177"/>
      <c r="N144" s="177"/>
      <c r="O144" s="177"/>
      <c r="P144" s="177"/>
      <c r="Q144" s="177"/>
      <c r="R144" s="201"/>
      <c r="S144" s="177"/>
      <c r="T144" s="177"/>
      <c r="U144" s="177"/>
      <c r="V144" s="177"/>
      <c r="W144" s="177"/>
      <c r="X144" s="177"/>
      <c r="Y144" s="177"/>
      <c r="Z144" s="177"/>
      <c r="AA144" s="177"/>
      <c r="AB144" s="177"/>
      <c r="AC144" s="177"/>
      <c r="AD144" s="177"/>
      <c r="AE144" s="177"/>
      <c r="AF144" s="200"/>
    </row>
    <row r="145" spans="1:32">
      <c r="A145" s="190"/>
      <c r="B145" s="191"/>
      <c r="C145" s="191"/>
      <c r="D145" s="191"/>
      <c r="E145" s="185"/>
      <c r="F145" s="192"/>
      <c r="G145" s="177"/>
      <c r="H145" s="177"/>
      <c r="I145" s="177"/>
      <c r="J145" s="177"/>
      <c r="K145" s="177"/>
      <c r="L145" s="177"/>
      <c r="M145" s="177"/>
      <c r="N145" s="177"/>
      <c r="O145" s="177"/>
      <c r="P145" s="177"/>
      <c r="Q145" s="177"/>
      <c r="R145" s="201"/>
      <c r="S145" s="177"/>
      <c r="T145" s="177"/>
      <c r="U145" s="177"/>
      <c r="V145" s="177"/>
      <c r="W145" s="177"/>
      <c r="X145" s="177"/>
      <c r="Y145" s="177"/>
      <c r="Z145" s="177"/>
      <c r="AA145" s="177"/>
      <c r="AB145" s="177"/>
      <c r="AC145" s="177"/>
      <c r="AD145" s="177"/>
      <c r="AE145" s="177"/>
      <c r="AF145" s="200"/>
    </row>
    <row r="146" spans="1:32">
      <c r="A146" s="190"/>
      <c r="B146" s="191"/>
      <c r="C146" s="191"/>
      <c r="D146" s="191"/>
      <c r="E146" s="185"/>
      <c r="F146" s="192"/>
      <c r="G146" s="177"/>
      <c r="H146" s="177"/>
      <c r="I146" s="177"/>
      <c r="J146" s="177"/>
      <c r="K146" s="177"/>
      <c r="L146" s="177"/>
      <c r="M146" s="177"/>
      <c r="N146" s="177"/>
      <c r="O146" s="177"/>
      <c r="P146" s="177"/>
      <c r="Q146" s="177"/>
      <c r="R146" s="201"/>
      <c r="S146" s="177"/>
      <c r="T146" s="177"/>
      <c r="U146" s="177"/>
      <c r="V146" s="177"/>
      <c r="W146" s="177"/>
      <c r="X146" s="177"/>
      <c r="Y146" s="177"/>
      <c r="Z146" s="177"/>
      <c r="AA146" s="177"/>
      <c r="AB146" s="177"/>
      <c r="AC146" s="177"/>
      <c r="AD146" s="177"/>
      <c r="AE146" s="177"/>
      <c r="AF146" s="200"/>
    </row>
    <row r="147" spans="1:32">
      <c r="A147" s="190"/>
      <c r="B147" s="191"/>
      <c r="C147" s="191"/>
      <c r="D147" s="191"/>
      <c r="E147" s="185"/>
      <c r="F147" s="192"/>
      <c r="G147" s="177"/>
      <c r="H147" s="177"/>
      <c r="I147" s="177"/>
      <c r="J147" s="177"/>
      <c r="K147" s="177"/>
      <c r="L147" s="177"/>
      <c r="M147" s="177"/>
      <c r="N147" s="177"/>
      <c r="O147" s="177"/>
      <c r="P147" s="177"/>
      <c r="Q147" s="177"/>
      <c r="R147" s="201"/>
      <c r="S147" s="177"/>
      <c r="T147" s="177"/>
      <c r="U147" s="177"/>
      <c r="V147" s="177"/>
      <c r="W147" s="177"/>
      <c r="X147" s="177"/>
      <c r="Y147" s="177"/>
      <c r="Z147" s="177"/>
      <c r="AA147" s="177"/>
      <c r="AB147" s="177"/>
      <c r="AC147" s="177"/>
      <c r="AD147" s="177"/>
      <c r="AE147" s="177"/>
      <c r="AF147" s="200"/>
    </row>
    <row r="148" spans="1:32">
      <c r="A148" s="190"/>
      <c r="B148" s="191"/>
      <c r="C148" s="191"/>
      <c r="D148" s="191"/>
      <c r="E148" s="185"/>
      <c r="F148" s="192"/>
      <c r="G148" s="177"/>
      <c r="H148" s="177"/>
      <c r="I148" s="177"/>
      <c r="J148" s="177"/>
      <c r="K148" s="177"/>
      <c r="L148" s="177"/>
      <c r="M148" s="177"/>
      <c r="N148" s="177"/>
      <c r="O148" s="177"/>
      <c r="P148" s="177"/>
      <c r="Q148" s="177"/>
      <c r="R148" s="201"/>
      <c r="S148" s="177"/>
      <c r="T148" s="177"/>
      <c r="U148" s="177"/>
      <c r="V148" s="177"/>
      <c r="W148" s="177"/>
      <c r="X148" s="177"/>
      <c r="Y148" s="177"/>
      <c r="Z148" s="177"/>
      <c r="AA148" s="177"/>
      <c r="AB148" s="177"/>
      <c r="AC148" s="177"/>
      <c r="AD148" s="177"/>
      <c r="AE148" s="177"/>
      <c r="AF148" s="200"/>
    </row>
    <row r="149" spans="1:32">
      <c r="A149" s="190"/>
      <c r="B149" s="191"/>
      <c r="C149" s="191"/>
      <c r="D149" s="191"/>
      <c r="E149" s="185"/>
      <c r="F149" s="192"/>
      <c r="G149" s="177"/>
      <c r="H149" s="177"/>
      <c r="I149" s="177"/>
      <c r="J149" s="177"/>
      <c r="K149" s="177"/>
      <c r="L149" s="177"/>
      <c r="M149" s="177"/>
      <c r="N149" s="177"/>
      <c r="O149" s="177"/>
      <c r="P149" s="177"/>
      <c r="Q149" s="177"/>
      <c r="R149" s="201"/>
      <c r="S149" s="177"/>
      <c r="T149" s="177"/>
      <c r="U149" s="177"/>
      <c r="V149" s="177"/>
      <c r="W149" s="177"/>
      <c r="X149" s="177"/>
      <c r="Y149" s="177"/>
      <c r="Z149" s="177"/>
      <c r="AA149" s="177"/>
      <c r="AB149" s="177"/>
      <c r="AC149" s="177"/>
      <c r="AD149" s="177"/>
      <c r="AE149" s="177"/>
      <c r="AF149" s="200"/>
    </row>
    <row r="150" spans="1:32">
      <c r="A150" s="190"/>
      <c r="B150" s="191"/>
      <c r="C150" s="191"/>
      <c r="D150" s="191"/>
      <c r="E150" s="185"/>
      <c r="F150" s="192"/>
      <c r="G150" s="177"/>
      <c r="H150" s="177"/>
      <c r="I150" s="177"/>
      <c r="J150" s="177"/>
      <c r="K150" s="177"/>
      <c r="L150" s="177"/>
      <c r="M150" s="177"/>
      <c r="N150" s="177"/>
      <c r="O150" s="177"/>
      <c r="P150" s="177"/>
      <c r="Q150" s="177"/>
      <c r="R150" s="201"/>
      <c r="S150" s="177"/>
      <c r="T150" s="177"/>
      <c r="U150" s="177"/>
      <c r="V150" s="177"/>
      <c r="W150" s="177"/>
      <c r="X150" s="177"/>
      <c r="Y150" s="177"/>
      <c r="Z150" s="177"/>
      <c r="AA150" s="177"/>
      <c r="AB150" s="177"/>
      <c r="AC150" s="177"/>
      <c r="AD150" s="177"/>
      <c r="AE150" s="177"/>
      <c r="AF150" s="200"/>
    </row>
    <row r="151" spans="1:32">
      <c r="A151" s="190"/>
      <c r="B151" s="191"/>
      <c r="C151" s="191"/>
      <c r="D151" s="191"/>
      <c r="E151" s="185"/>
      <c r="F151" s="192"/>
      <c r="G151" s="177"/>
      <c r="H151" s="177"/>
      <c r="I151" s="177"/>
      <c r="J151" s="177"/>
      <c r="K151" s="177"/>
      <c r="L151" s="177"/>
      <c r="M151" s="177"/>
      <c r="N151" s="177"/>
      <c r="O151" s="177"/>
      <c r="P151" s="177"/>
      <c r="Q151" s="177"/>
      <c r="R151" s="201"/>
      <c r="S151" s="177"/>
      <c r="T151" s="177"/>
      <c r="U151" s="177"/>
      <c r="V151" s="177"/>
      <c r="W151" s="177"/>
      <c r="X151" s="177"/>
      <c r="Y151" s="177"/>
      <c r="Z151" s="177"/>
      <c r="AA151" s="177"/>
      <c r="AB151" s="177"/>
      <c r="AC151" s="177"/>
      <c r="AD151" s="177"/>
      <c r="AE151" s="177"/>
      <c r="AF151" s="200"/>
    </row>
    <row r="152" spans="1:32">
      <c r="A152" s="190"/>
      <c r="B152" s="191"/>
      <c r="C152" s="191"/>
      <c r="D152" s="191"/>
      <c r="E152" s="185"/>
      <c r="F152" s="192"/>
      <c r="G152" s="177"/>
      <c r="H152" s="177"/>
      <c r="I152" s="177"/>
      <c r="J152" s="177"/>
      <c r="K152" s="177"/>
      <c r="L152" s="177"/>
      <c r="M152" s="177"/>
      <c r="N152" s="177"/>
      <c r="O152" s="177"/>
      <c r="P152" s="177"/>
      <c r="Q152" s="177"/>
      <c r="R152" s="201"/>
      <c r="S152" s="177"/>
      <c r="T152" s="177"/>
      <c r="U152" s="177"/>
      <c r="V152" s="177"/>
      <c r="W152" s="177"/>
      <c r="X152" s="177"/>
      <c r="Y152" s="177"/>
      <c r="Z152" s="177"/>
      <c r="AA152" s="177"/>
      <c r="AB152" s="177"/>
      <c r="AC152" s="177"/>
      <c r="AD152" s="177"/>
      <c r="AE152" s="177"/>
      <c r="AF152" s="200"/>
    </row>
    <row r="153" spans="1:32">
      <c r="A153" s="190"/>
      <c r="B153" s="191"/>
      <c r="C153" s="191"/>
      <c r="D153" s="191"/>
      <c r="E153" s="185"/>
      <c r="F153" s="192"/>
      <c r="G153" s="177"/>
      <c r="H153" s="177"/>
      <c r="I153" s="177"/>
      <c r="J153" s="177"/>
      <c r="K153" s="177"/>
      <c r="L153" s="177"/>
      <c r="M153" s="177"/>
      <c r="N153" s="177"/>
      <c r="O153" s="177"/>
      <c r="P153" s="177"/>
      <c r="Q153" s="177"/>
      <c r="R153" s="201"/>
      <c r="S153" s="177"/>
      <c r="T153" s="177"/>
      <c r="U153" s="177"/>
      <c r="V153" s="177"/>
      <c r="W153" s="177"/>
      <c r="X153" s="177"/>
      <c r="Y153" s="177"/>
      <c r="Z153" s="177"/>
      <c r="AA153" s="177"/>
      <c r="AB153" s="177"/>
      <c r="AC153" s="177"/>
      <c r="AD153" s="177"/>
      <c r="AE153" s="177"/>
      <c r="AF153" s="200"/>
    </row>
    <row r="154" spans="1:32">
      <c r="A154" s="190"/>
      <c r="B154" s="191"/>
      <c r="C154" s="191"/>
      <c r="D154" s="191"/>
      <c r="E154" s="185"/>
      <c r="F154" s="192"/>
      <c r="G154" s="177"/>
      <c r="H154" s="177"/>
      <c r="I154" s="177"/>
      <c r="J154" s="177"/>
      <c r="K154" s="177"/>
      <c r="L154" s="177"/>
      <c r="M154" s="177"/>
      <c r="N154" s="177"/>
      <c r="O154" s="177"/>
      <c r="P154" s="177"/>
      <c r="Q154" s="177"/>
      <c r="R154" s="201"/>
      <c r="S154" s="177"/>
      <c r="T154" s="177"/>
      <c r="U154" s="177"/>
      <c r="V154" s="177"/>
      <c r="W154" s="177"/>
      <c r="X154" s="177"/>
      <c r="Y154" s="177"/>
      <c r="Z154" s="177"/>
      <c r="AA154" s="177"/>
      <c r="AB154" s="177"/>
      <c r="AC154" s="177"/>
      <c r="AD154" s="177"/>
      <c r="AE154" s="177"/>
      <c r="AF154" s="200"/>
    </row>
    <row r="155" spans="1:32">
      <c r="A155" s="190"/>
      <c r="B155" s="191"/>
      <c r="C155" s="191"/>
      <c r="D155" s="191"/>
      <c r="E155" s="185"/>
      <c r="F155" s="192"/>
      <c r="G155" s="177"/>
      <c r="H155" s="177"/>
      <c r="I155" s="177"/>
      <c r="J155" s="177"/>
      <c r="K155" s="177"/>
      <c r="L155" s="177"/>
      <c r="M155" s="177"/>
      <c r="N155" s="177"/>
      <c r="O155" s="177"/>
      <c r="P155" s="177"/>
      <c r="Q155" s="177"/>
      <c r="R155" s="201"/>
      <c r="S155" s="177"/>
      <c r="T155" s="177"/>
      <c r="U155" s="177"/>
      <c r="V155" s="177"/>
      <c r="W155" s="177"/>
      <c r="X155" s="177"/>
      <c r="Y155" s="177"/>
      <c r="Z155" s="177"/>
      <c r="AA155" s="177"/>
      <c r="AB155" s="177"/>
      <c r="AC155" s="177"/>
      <c r="AD155" s="177"/>
      <c r="AE155" s="177"/>
      <c r="AF155" s="200"/>
    </row>
    <row r="156" spans="1:32">
      <c r="A156" s="190"/>
      <c r="B156" s="191"/>
      <c r="C156" s="191"/>
      <c r="D156" s="191"/>
      <c r="E156" s="185"/>
      <c r="F156" s="192"/>
      <c r="G156" s="177"/>
      <c r="H156" s="177"/>
      <c r="I156" s="177"/>
      <c r="J156" s="177"/>
      <c r="K156" s="177"/>
      <c r="L156" s="177"/>
      <c r="M156" s="177"/>
      <c r="N156" s="177"/>
      <c r="O156" s="177"/>
      <c r="P156" s="177"/>
      <c r="Q156" s="177"/>
      <c r="R156" s="201"/>
      <c r="S156" s="177"/>
      <c r="T156" s="177"/>
      <c r="U156" s="177"/>
      <c r="V156" s="177"/>
      <c r="W156" s="177"/>
      <c r="X156" s="177"/>
      <c r="Y156" s="177"/>
      <c r="Z156" s="177"/>
      <c r="AA156" s="177"/>
      <c r="AB156" s="177"/>
      <c r="AC156" s="177"/>
      <c r="AD156" s="177"/>
      <c r="AE156" s="177"/>
      <c r="AF156" s="200"/>
    </row>
  </sheetData>
  <mergeCells count="14">
    <mergeCell ref="A1:AG1"/>
    <mergeCell ref="B2:F2"/>
    <mergeCell ref="C6:D6"/>
    <mergeCell ref="C4:D4"/>
    <mergeCell ref="F4:F5"/>
    <mergeCell ref="G4:R4"/>
    <mergeCell ref="S4:AE4"/>
    <mergeCell ref="G6:AE6"/>
    <mergeCell ref="H2:L2"/>
    <mergeCell ref="M2:S2"/>
    <mergeCell ref="A4:A5"/>
    <mergeCell ref="B4:B5"/>
    <mergeCell ref="E4:E5"/>
    <mergeCell ref="AA2:AG2"/>
  </mergeCells>
  <dataValidations count="1">
    <dataValidation type="list" allowBlank="1" showInputMessage="1" showErrorMessage="1" sqref="S7:S156" xr:uid="{00000000-0002-0000-0200-000000000000}">
      <formula1>"z, a, s"</formula1>
    </dataValidation>
  </dataValidations>
  <pageMargins left="0.7" right="0.7" top="0.78740157499999996" bottom="0.78740157499999996" header="0.3" footer="0.3"/>
  <legacyDrawing r:id="rId1"/>
  <extLst>
    <ext xmlns:x14="http://schemas.microsoft.com/office/spreadsheetml/2009/9/main" uri="{CCE6A557-97BC-4b89-ADB6-D9C93CAAB3DF}">
      <x14:dataValidations xmlns:xm="http://schemas.microsoft.com/office/excel/2006/main" count="3">
        <x14:dataValidation type="list" errorStyle="information" allowBlank="1" showInputMessage="1" showErrorMessage="1" errorTitle="Anderer operativer Eingriff" error="Freitexte gehen nicht in die automatisierte Auswertung ein. Stellen Sie bitte sicher, dass keiner der im Drop-Down-Menü angegebenen Eingriffe zutrifft!" xr:uid="{00000000-0002-0000-0200-000001000000}">
          <x14:formula1>
            <xm:f>'Name and Explanation'!$B$75:$B$101</xm:f>
          </x14:formula1>
          <xm:sqref>AF7:AF156</xm:sqref>
        </x14:dataValidation>
        <x14:dataValidation type="list" allowBlank="1" showInputMessage="1" showErrorMessage="1" xr:uid="{00000000-0002-0000-0200-000002000000}">
          <x14:formula1>
            <xm:f>'Name and Explanation'!$C$11:$C$13</xm:f>
          </x14:formula1>
          <xm:sqref>G7:Q156 T7:AE156</xm:sqref>
        </x14:dataValidation>
        <x14:dataValidation type="list" allowBlank="1" showInputMessage="1" showErrorMessage="1" xr:uid="{00000000-0002-0000-0200-000003000000}">
          <x14:formula1>
            <xm:f>'Name and Explanation'!$B$11:$B$36</xm:f>
          </x14:formula1>
          <xm:sqref>E7:E156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107"/>
  <sheetViews>
    <sheetView zoomScale="85" zoomScaleNormal="85" workbookViewId="0">
      <pane ySplit="6" topLeftCell="A7" activePane="bottomLeft" state="frozen"/>
      <selection activeCell="A6" sqref="A6"/>
      <selection pane="bottomLeft" activeCell="E4" sqref="E4:E5"/>
    </sheetView>
  </sheetViews>
  <sheetFormatPr baseColWidth="10" defaultColWidth="10.83203125" defaultRowHeight="15"/>
  <cols>
    <col min="1" max="1" width="12.33203125" customWidth="1"/>
    <col min="2" max="2" width="14.6640625" customWidth="1"/>
    <col min="3" max="3" width="10.33203125" customWidth="1"/>
    <col min="4" max="4" width="4.5" customWidth="1"/>
    <col min="5" max="5" width="8" customWidth="1"/>
    <col min="6" max="6" width="17.5" customWidth="1"/>
    <col min="7" max="8" width="6.5" customWidth="1"/>
    <col min="9" max="9" width="5.5" customWidth="1"/>
    <col min="10" max="10" width="6" customWidth="1"/>
    <col min="11" max="11" width="6.6640625" customWidth="1"/>
    <col min="12" max="12" width="6.5" customWidth="1"/>
    <col min="13" max="13" width="7.6640625" customWidth="1"/>
    <col min="14" max="14" width="5.33203125" customWidth="1"/>
    <col min="15" max="15" width="7" customWidth="1"/>
    <col min="16" max="16" width="8.83203125" customWidth="1"/>
    <col min="17" max="17" width="7" customWidth="1"/>
    <col min="18" max="18" width="7.6640625" customWidth="1"/>
    <col min="19" max="19" width="15" customWidth="1"/>
    <col min="20" max="20" width="6.6640625" customWidth="1"/>
    <col min="21" max="25" width="6.1640625" customWidth="1"/>
    <col min="26" max="26" width="8.33203125" customWidth="1"/>
    <col min="27" max="27" width="5.6640625" customWidth="1"/>
    <col min="28" max="28" width="32.33203125" customWidth="1"/>
    <col min="29" max="29" width="16.5" customWidth="1"/>
    <col min="31" max="31" width="17.5" customWidth="1"/>
  </cols>
  <sheetData>
    <row r="1" spans="1:29">
      <c r="A1" s="264" t="s">
        <v>170</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row>
    <row r="2" spans="1:29">
      <c r="A2" s="9" t="s">
        <v>0</v>
      </c>
      <c r="B2" s="306" t="str">
        <f>'Name and Explanation'!B2</f>
        <v>&lt;please fill out&gt;</v>
      </c>
      <c r="C2" s="306"/>
      <c r="D2" s="6"/>
      <c r="E2" s="308" t="s">
        <v>312</v>
      </c>
      <c r="F2" s="309"/>
      <c r="G2" s="280" t="str">
        <f>'Name and Explanation'!B3</f>
        <v>&lt;please fill out&gt;</v>
      </c>
      <c r="H2" s="281"/>
      <c r="I2" s="281"/>
      <c r="J2" s="281"/>
      <c r="K2" s="281"/>
      <c r="L2" s="281"/>
      <c r="M2" s="282"/>
      <c r="S2" s="1" t="s">
        <v>40</v>
      </c>
      <c r="T2" s="280" t="str">
        <f>'Name and Explanation'!B4</f>
        <v>&lt;please fill out&gt;</v>
      </c>
      <c r="U2" s="281"/>
      <c r="V2" s="281"/>
      <c r="W2" s="281"/>
      <c r="X2" s="281"/>
      <c r="Y2" s="281"/>
      <c r="Z2" s="281"/>
      <c r="AA2" s="282"/>
    </row>
    <row r="3" spans="1:29" ht="7.5" customHeight="1"/>
    <row r="4" spans="1:29" s="5" customFormat="1" ht="17.25" customHeight="1">
      <c r="A4" s="298" t="s">
        <v>347</v>
      </c>
      <c r="B4" s="287" t="s">
        <v>360</v>
      </c>
      <c r="C4" s="54" t="s">
        <v>45</v>
      </c>
      <c r="D4" s="10"/>
      <c r="E4" s="307" t="s">
        <v>412</v>
      </c>
      <c r="F4" s="287" t="s">
        <v>326</v>
      </c>
      <c r="G4" s="289"/>
      <c r="H4" s="289"/>
      <c r="I4" s="289"/>
      <c r="J4" s="289"/>
      <c r="K4" s="289"/>
      <c r="L4" s="289"/>
      <c r="M4" s="289"/>
      <c r="N4" s="289"/>
      <c r="O4" s="289"/>
      <c r="P4" s="289"/>
      <c r="Q4" s="289"/>
      <c r="R4" s="289"/>
      <c r="S4" s="289"/>
      <c r="T4" s="289" t="s">
        <v>450</v>
      </c>
      <c r="U4" s="289"/>
      <c r="V4" s="289"/>
      <c r="W4" s="289"/>
      <c r="X4" s="289"/>
      <c r="Y4" s="289"/>
      <c r="Z4" s="289"/>
      <c r="AA4" s="289"/>
      <c r="AB4" s="3"/>
    </row>
    <row r="5" spans="1:29" ht="66">
      <c r="A5" s="299"/>
      <c r="B5" s="288"/>
      <c r="C5" s="103" t="s">
        <v>45</v>
      </c>
      <c r="D5" s="11" t="s">
        <v>362</v>
      </c>
      <c r="E5" s="307"/>
      <c r="F5" s="288"/>
      <c r="G5" s="109" t="s">
        <v>115</v>
      </c>
      <c r="H5" s="109" t="s">
        <v>363</v>
      </c>
      <c r="I5" s="109" t="s">
        <v>329</v>
      </c>
      <c r="J5" s="109" t="s">
        <v>210</v>
      </c>
      <c r="K5" s="109" t="s">
        <v>331</v>
      </c>
      <c r="L5" s="109" t="s">
        <v>364</v>
      </c>
      <c r="M5" s="109" t="s">
        <v>3</v>
      </c>
      <c r="N5" s="109" t="s">
        <v>4</v>
      </c>
      <c r="O5" s="109" t="s">
        <v>365</v>
      </c>
      <c r="P5" s="109" t="s">
        <v>366</v>
      </c>
      <c r="Q5" s="109" t="s">
        <v>367</v>
      </c>
      <c r="R5" s="151" t="s">
        <v>368</v>
      </c>
      <c r="S5" s="12" t="s">
        <v>369</v>
      </c>
      <c r="T5" s="233" t="s">
        <v>2</v>
      </c>
      <c r="U5" s="233" t="s">
        <v>1</v>
      </c>
      <c r="V5" s="233" t="s">
        <v>5</v>
      </c>
      <c r="W5" s="233" t="s">
        <v>370</v>
      </c>
      <c r="X5" s="109" t="s">
        <v>340</v>
      </c>
      <c r="Y5" s="233" t="s">
        <v>371</v>
      </c>
      <c r="Z5" s="233" t="s">
        <v>233</v>
      </c>
      <c r="AA5" s="233" t="s">
        <v>232</v>
      </c>
      <c r="AB5" s="12" t="s">
        <v>372</v>
      </c>
    </row>
    <row r="6" spans="1:29" ht="25.25" customHeight="1">
      <c r="A6" s="13" t="s">
        <v>351</v>
      </c>
      <c r="B6" s="14" t="s">
        <v>352</v>
      </c>
      <c r="C6" s="102" t="s">
        <v>361</v>
      </c>
      <c r="D6" s="15" t="s">
        <v>25</v>
      </c>
      <c r="E6" s="15" t="s">
        <v>355</v>
      </c>
      <c r="F6" s="14" t="s">
        <v>356</v>
      </c>
      <c r="G6" s="293" t="s">
        <v>373</v>
      </c>
      <c r="H6" s="294"/>
      <c r="I6" s="294"/>
      <c r="J6" s="294"/>
      <c r="K6" s="294"/>
      <c r="L6" s="294"/>
      <c r="M6" s="294"/>
      <c r="N6" s="294"/>
      <c r="O6" s="294"/>
      <c r="P6" s="294"/>
      <c r="Q6" s="294"/>
      <c r="R6" s="294"/>
      <c r="S6" s="294"/>
      <c r="T6" s="294"/>
      <c r="U6" s="294"/>
      <c r="V6" s="294"/>
      <c r="W6" s="294"/>
      <c r="X6" s="294"/>
      <c r="Y6" s="294"/>
      <c r="Z6" s="294"/>
      <c r="AA6" s="295"/>
      <c r="AB6" s="15" t="s">
        <v>355</v>
      </c>
    </row>
    <row r="7" spans="1:29">
      <c r="A7" s="183"/>
      <c r="B7" s="184"/>
      <c r="C7" s="184"/>
      <c r="D7" s="184"/>
      <c r="E7" s="185"/>
      <c r="F7" s="184"/>
      <c r="G7" s="202"/>
      <c r="H7" s="202"/>
      <c r="I7" s="202"/>
      <c r="J7" s="202"/>
      <c r="K7" s="202"/>
      <c r="L7" s="202"/>
      <c r="M7" s="202"/>
      <c r="N7" s="202"/>
      <c r="O7" s="202"/>
      <c r="P7" s="202"/>
      <c r="Q7" s="202"/>
      <c r="R7" s="202"/>
      <c r="S7" s="203"/>
      <c r="T7" s="202"/>
      <c r="U7" s="202"/>
      <c r="V7" s="202"/>
      <c r="W7" s="202"/>
      <c r="X7" s="202"/>
      <c r="Y7" s="202"/>
      <c r="Z7" s="202"/>
      <c r="AA7" s="202"/>
      <c r="AB7" s="204"/>
      <c r="AC7" s="16"/>
    </row>
    <row r="8" spans="1:29">
      <c r="A8" s="190"/>
      <c r="B8" s="191"/>
      <c r="C8" s="184"/>
      <c r="D8" s="191"/>
      <c r="E8" s="185"/>
      <c r="F8" s="191"/>
      <c r="G8" s="202"/>
      <c r="H8" s="202"/>
      <c r="I8" s="202"/>
      <c r="J8" s="202"/>
      <c r="K8" s="202"/>
      <c r="L8" s="202"/>
      <c r="M8" s="202"/>
      <c r="N8" s="202"/>
      <c r="O8" s="202"/>
      <c r="P8" s="202"/>
      <c r="Q8" s="202"/>
      <c r="R8" s="202"/>
      <c r="S8" s="113"/>
      <c r="T8" s="202"/>
      <c r="U8" s="202"/>
      <c r="V8" s="202"/>
      <c r="W8" s="202"/>
      <c r="X8" s="202"/>
      <c r="Y8" s="202"/>
      <c r="Z8" s="202"/>
      <c r="AA8" s="202"/>
      <c r="AB8" s="204"/>
      <c r="AC8" s="16"/>
    </row>
    <row r="9" spans="1:29">
      <c r="A9" s="190"/>
      <c r="B9" s="191"/>
      <c r="C9" s="184"/>
      <c r="D9" s="191"/>
      <c r="E9" s="185"/>
      <c r="F9" s="191"/>
      <c r="G9" s="202"/>
      <c r="H9" s="202"/>
      <c r="I9" s="202"/>
      <c r="J9" s="202"/>
      <c r="K9" s="202"/>
      <c r="L9" s="202"/>
      <c r="M9" s="202"/>
      <c r="N9" s="202"/>
      <c r="O9" s="202"/>
      <c r="P9" s="202"/>
      <c r="Q9" s="202"/>
      <c r="R9" s="202"/>
      <c r="S9" s="113"/>
      <c r="T9" s="202"/>
      <c r="U9" s="202"/>
      <c r="V9" s="202"/>
      <c r="W9" s="202"/>
      <c r="X9" s="202"/>
      <c r="Y9" s="202"/>
      <c r="Z9" s="202"/>
      <c r="AA9" s="202"/>
      <c r="AB9" s="204"/>
      <c r="AC9" s="16"/>
    </row>
    <row r="10" spans="1:29">
      <c r="A10" s="190"/>
      <c r="B10" s="191"/>
      <c r="C10" s="184"/>
      <c r="D10" s="191"/>
      <c r="E10" s="185"/>
      <c r="F10" s="191"/>
      <c r="G10" s="202"/>
      <c r="H10" s="202"/>
      <c r="I10" s="202"/>
      <c r="J10" s="202"/>
      <c r="K10" s="202"/>
      <c r="L10" s="202"/>
      <c r="M10" s="202"/>
      <c r="N10" s="202"/>
      <c r="O10" s="202"/>
      <c r="P10" s="202"/>
      <c r="Q10" s="202"/>
      <c r="R10" s="202"/>
      <c r="S10" s="113"/>
      <c r="T10" s="202"/>
      <c r="U10" s="202"/>
      <c r="V10" s="202"/>
      <c r="W10" s="202"/>
      <c r="X10" s="202"/>
      <c r="Y10" s="202"/>
      <c r="Z10" s="202"/>
      <c r="AA10" s="202"/>
      <c r="AB10" s="204"/>
      <c r="AC10" s="16"/>
    </row>
    <row r="11" spans="1:29">
      <c r="A11" s="190"/>
      <c r="B11" s="191"/>
      <c r="C11" s="184"/>
      <c r="D11" s="191"/>
      <c r="E11" s="185"/>
      <c r="F11" s="191"/>
      <c r="G11" s="202"/>
      <c r="H11" s="202"/>
      <c r="I11" s="202"/>
      <c r="J11" s="202"/>
      <c r="K11" s="202"/>
      <c r="L11" s="202"/>
      <c r="M11" s="202"/>
      <c r="N11" s="202"/>
      <c r="O11" s="202"/>
      <c r="P11" s="202"/>
      <c r="Q11" s="202"/>
      <c r="R11" s="202"/>
      <c r="S11" s="113"/>
      <c r="T11" s="202"/>
      <c r="U11" s="202"/>
      <c r="V11" s="202"/>
      <c r="W11" s="202"/>
      <c r="X11" s="202"/>
      <c r="Y11" s="202"/>
      <c r="Z11" s="202"/>
      <c r="AA11" s="202"/>
      <c r="AB11" s="204"/>
      <c r="AC11" s="16"/>
    </row>
    <row r="12" spans="1:29">
      <c r="A12" s="190"/>
      <c r="B12" s="191"/>
      <c r="C12" s="184"/>
      <c r="D12" s="191"/>
      <c r="E12" s="185"/>
      <c r="F12" s="191"/>
      <c r="G12" s="202"/>
      <c r="H12" s="202"/>
      <c r="I12" s="202"/>
      <c r="J12" s="202"/>
      <c r="K12" s="202"/>
      <c r="L12" s="202"/>
      <c r="M12" s="202"/>
      <c r="N12" s="202"/>
      <c r="O12" s="202"/>
      <c r="P12" s="202"/>
      <c r="Q12" s="202"/>
      <c r="R12" s="202"/>
      <c r="S12" s="113"/>
      <c r="T12" s="202"/>
      <c r="U12" s="202"/>
      <c r="V12" s="202"/>
      <c r="W12" s="202"/>
      <c r="X12" s="202"/>
      <c r="Y12" s="202"/>
      <c r="Z12" s="202"/>
      <c r="AA12" s="202"/>
      <c r="AB12" s="204"/>
      <c r="AC12" s="16"/>
    </row>
    <row r="13" spans="1:29">
      <c r="A13" s="190"/>
      <c r="B13" s="191"/>
      <c r="C13" s="184"/>
      <c r="D13" s="191"/>
      <c r="E13" s="185"/>
      <c r="F13" s="191"/>
      <c r="G13" s="202"/>
      <c r="H13" s="202"/>
      <c r="I13" s="202"/>
      <c r="J13" s="202"/>
      <c r="K13" s="202"/>
      <c r="L13" s="202"/>
      <c r="M13" s="202"/>
      <c r="N13" s="202"/>
      <c r="O13" s="202"/>
      <c r="P13" s="202"/>
      <c r="Q13" s="202"/>
      <c r="R13" s="202"/>
      <c r="S13" s="113"/>
      <c r="T13" s="202"/>
      <c r="U13" s="202"/>
      <c r="V13" s="202"/>
      <c r="W13" s="202"/>
      <c r="X13" s="202"/>
      <c r="Y13" s="202"/>
      <c r="Z13" s="202"/>
      <c r="AA13" s="202"/>
      <c r="AB13" s="204"/>
      <c r="AC13" s="16"/>
    </row>
    <row r="14" spans="1:29">
      <c r="A14" s="190"/>
      <c r="B14" s="191"/>
      <c r="C14" s="184"/>
      <c r="D14" s="191"/>
      <c r="E14" s="185"/>
      <c r="F14" s="191"/>
      <c r="G14" s="202"/>
      <c r="H14" s="202"/>
      <c r="I14" s="202"/>
      <c r="J14" s="202"/>
      <c r="K14" s="202"/>
      <c r="L14" s="202"/>
      <c r="M14" s="202"/>
      <c r="N14" s="202"/>
      <c r="O14" s="202"/>
      <c r="P14" s="202"/>
      <c r="Q14" s="202"/>
      <c r="R14" s="202"/>
      <c r="S14" s="113"/>
      <c r="T14" s="202"/>
      <c r="U14" s="202"/>
      <c r="V14" s="202"/>
      <c r="W14" s="202"/>
      <c r="X14" s="202"/>
      <c r="Y14" s="202"/>
      <c r="Z14" s="202"/>
      <c r="AA14" s="202"/>
      <c r="AB14" s="204"/>
    </row>
    <row r="15" spans="1:29">
      <c r="A15" s="190"/>
      <c r="B15" s="191"/>
      <c r="C15" s="184"/>
      <c r="D15" s="191"/>
      <c r="E15" s="185"/>
      <c r="F15" s="191"/>
      <c r="G15" s="202"/>
      <c r="H15" s="202"/>
      <c r="I15" s="202"/>
      <c r="J15" s="202"/>
      <c r="K15" s="202"/>
      <c r="L15" s="202"/>
      <c r="M15" s="202"/>
      <c r="N15" s="202"/>
      <c r="O15" s="202"/>
      <c r="P15" s="202"/>
      <c r="Q15" s="202"/>
      <c r="R15" s="202"/>
      <c r="S15" s="113"/>
      <c r="T15" s="202"/>
      <c r="U15" s="202"/>
      <c r="V15" s="202"/>
      <c r="W15" s="202"/>
      <c r="X15" s="202"/>
      <c r="Y15" s="202"/>
      <c r="Z15" s="202"/>
      <c r="AA15" s="202"/>
      <c r="AB15" s="204"/>
    </row>
    <row r="16" spans="1:29">
      <c r="A16" s="190"/>
      <c r="B16" s="191"/>
      <c r="C16" s="184"/>
      <c r="D16" s="191"/>
      <c r="E16" s="185"/>
      <c r="F16" s="191"/>
      <c r="G16" s="202"/>
      <c r="H16" s="202"/>
      <c r="I16" s="202"/>
      <c r="J16" s="202"/>
      <c r="K16" s="202"/>
      <c r="L16" s="202"/>
      <c r="M16" s="202"/>
      <c r="N16" s="202"/>
      <c r="O16" s="202"/>
      <c r="P16" s="202"/>
      <c r="Q16" s="202"/>
      <c r="R16" s="202"/>
      <c r="S16" s="113"/>
      <c r="T16" s="202"/>
      <c r="U16" s="202"/>
      <c r="V16" s="202"/>
      <c r="W16" s="202"/>
      <c r="X16" s="202"/>
      <c r="Y16" s="202"/>
      <c r="Z16" s="202"/>
      <c r="AA16" s="202"/>
      <c r="AB16" s="204"/>
    </row>
    <row r="17" spans="1:28">
      <c r="A17" s="190"/>
      <c r="B17" s="191"/>
      <c r="C17" s="184"/>
      <c r="D17" s="191"/>
      <c r="E17" s="185"/>
      <c r="F17" s="191"/>
      <c r="G17" s="202"/>
      <c r="H17" s="202"/>
      <c r="I17" s="202"/>
      <c r="J17" s="202"/>
      <c r="K17" s="202"/>
      <c r="L17" s="202"/>
      <c r="M17" s="202"/>
      <c r="N17" s="202"/>
      <c r="O17" s="202"/>
      <c r="P17" s="202"/>
      <c r="Q17" s="202"/>
      <c r="R17" s="202"/>
      <c r="S17" s="113"/>
      <c r="T17" s="202"/>
      <c r="U17" s="202"/>
      <c r="V17" s="202"/>
      <c r="W17" s="202"/>
      <c r="X17" s="202"/>
      <c r="Y17" s="202"/>
      <c r="Z17" s="202"/>
      <c r="AA17" s="202"/>
      <c r="AB17" s="204"/>
    </row>
    <row r="18" spans="1:28">
      <c r="A18" s="190"/>
      <c r="B18" s="191"/>
      <c r="C18" s="184"/>
      <c r="D18" s="191"/>
      <c r="E18" s="185"/>
      <c r="F18" s="191"/>
      <c r="G18" s="202"/>
      <c r="H18" s="202"/>
      <c r="I18" s="202"/>
      <c r="J18" s="202"/>
      <c r="K18" s="202"/>
      <c r="L18" s="202"/>
      <c r="M18" s="202"/>
      <c r="N18" s="202"/>
      <c r="O18" s="202"/>
      <c r="P18" s="202"/>
      <c r="Q18" s="202"/>
      <c r="R18" s="202"/>
      <c r="S18" s="113"/>
      <c r="T18" s="202"/>
      <c r="U18" s="202"/>
      <c r="V18" s="202"/>
      <c r="W18" s="202"/>
      <c r="X18" s="202"/>
      <c r="Y18" s="202"/>
      <c r="Z18" s="202"/>
      <c r="AA18" s="202"/>
      <c r="AB18" s="204"/>
    </row>
    <row r="19" spans="1:28">
      <c r="A19" s="190"/>
      <c r="B19" s="191"/>
      <c r="C19" s="184"/>
      <c r="D19" s="191"/>
      <c r="E19" s="185"/>
      <c r="F19" s="191"/>
      <c r="G19" s="202"/>
      <c r="H19" s="202"/>
      <c r="I19" s="202"/>
      <c r="J19" s="202"/>
      <c r="K19" s="202"/>
      <c r="L19" s="202"/>
      <c r="M19" s="202"/>
      <c r="N19" s="202"/>
      <c r="O19" s="202"/>
      <c r="P19" s="202"/>
      <c r="Q19" s="202"/>
      <c r="R19" s="202"/>
      <c r="S19" s="113"/>
      <c r="T19" s="202"/>
      <c r="U19" s="202"/>
      <c r="V19" s="202"/>
      <c r="W19" s="202"/>
      <c r="X19" s="202"/>
      <c r="Y19" s="202"/>
      <c r="Z19" s="202"/>
      <c r="AA19" s="202"/>
      <c r="AB19" s="204"/>
    </row>
    <row r="20" spans="1:28">
      <c r="A20" s="190"/>
      <c r="B20" s="191"/>
      <c r="C20" s="184"/>
      <c r="D20" s="191"/>
      <c r="E20" s="185"/>
      <c r="F20" s="191"/>
      <c r="G20" s="202"/>
      <c r="H20" s="202"/>
      <c r="I20" s="202"/>
      <c r="J20" s="202"/>
      <c r="K20" s="202"/>
      <c r="L20" s="202"/>
      <c r="M20" s="202"/>
      <c r="N20" s="202"/>
      <c r="O20" s="202"/>
      <c r="P20" s="202"/>
      <c r="Q20" s="202"/>
      <c r="R20" s="202"/>
      <c r="S20" s="113"/>
      <c r="T20" s="202"/>
      <c r="U20" s="202"/>
      <c r="V20" s="202"/>
      <c r="W20" s="202"/>
      <c r="X20" s="202"/>
      <c r="Y20" s="202"/>
      <c r="Z20" s="202"/>
      <c r="AA20" s="202"/>
      <c r="AB20" s="204"/>
    </row>
    <row r="21" spans="1:28">
      <c r="A21" s="190"/>
      <c r="B21" s="191"/>
      <c r="C21" s="184"/>
      <c r="D21" s="191"/>
      <c r="E21" s="185"/>
      <c r="F21" s="191"/>
      <c r="G21" s="202"/>
      <c r="H21" s="202"/>
      <c r="I21" s="202"/>
      <c r="J21" s="202"/>
      <c r="K21" s="202"/>
      <c r="L21" s="202"/>
      <c r="M21" s="202"/>
      <c r="N21" s="202"/>
      <c r="O21" s="202"/>
      <c r="P21" s="202"/>
      <c r="Q21" s="202"/>
      <c r="R21" s="202"/>
      <c r="S21" s="113"/>
      <c r="T21" s="202"/>
      <c r="U21" s="202"/>
      <c r="V21" s="202"/>
      <c r="W21" s="202"/>
      <c r="X21" s="202"/>
      <c r="Y21" s="202"/>
      <c r="Z21" s="202"/>
      <c r="AA21" s="202"/>
      <c r="AB21" s="204"/>
    </row>
    <row r="22" spans="1:28">
      <c r="A22" s="190"/>
      <c r="B22" s="191"/>
      <c r="C22" s="184"/>
      <c r="D22" s="191"/>
      <c r="E22" s="185"/>
      <c r="F22" s="191"/>
      <c r="G22" s="202"/>
      <c r="H22" s="202"/>
      <c r="I22" s="202"/>
      <c r="J22" s="202"/>
      <c r="K22" s="202"/>
      <c r="L22" s="202"/>
      <c r="M22" s="202"/>
      <c r="N22" s="202"/>
      <c r="O22" s="202"/>
      <c r="P22" s="202"/>
      <c r="Q22" s="202"/>
      <c r="R22" s="202"/>
      <c r="S22" s="113"/>
      <c r="T22" s="202"/>
      <c r="U22" s="202"/>
      <c r="V22" s="202"/>
      <c r="W22" s="202"/>
      <c r="X22" s="202"/>
      <c r="Y22" s="202"/>
      <c r="Z22" s="202"/>
      <c r="AA22" s="202"/>
      <c r="AB22" s="204"/>
    </row>
    <row r="23" spans="1:28">
      <c r="A23" s="190"/>
      <c r="B23" s="191"/>
      <c r="C23" s="184"/>
      <c r="D23" s="191"/>
      <c r="E23" s="185"/>
      <c r="F23" s="191"/>
      <c r="G23" s="202"/>
      <c r="H23" s="202"/>
      <c r="I23" s="202"/>
      <c r="J23" s="202"/>
      <c r="K23" s="202"/>
      <c r="L23" s="202"/>
      <c r="M23" s="202"/>
      <c r="N23" s="202"/>
      <c r="O23" s="202"/>
      <c r="P23" s="202"/>
      <c r="Q23" s="202"/>
      <c r="R23" s="202"/>
      <c r="S23" s="113"/>
      <c r="T23" s="202"/>
      <c r="U23" s="202"/>
      <c r="V23" s="202"/>
      <c r="W23" s="202"/>
      <c r="X23" s="202"/>
      <c r="Y23" s="202"/>
      <c r="Z23" s="202"/>
      <c r="AA23" s="202"/>
      <c r="AB23" s="204"/>
    </row>
    <row r="24" spans="1:28">
      <c r="A24" s="190"/>
      <c r="B24" s="191"/>
      <c r="C24" s="184"/>
      <c r="D24" s="191"/>
      <c r="E24" s="185"/>
      <c r="F24" s="191"/>
      <c r="G24" s="202"/>
      <c r="H24" s="202"/>
      <c r="I24" s="202"/>
      <c r="J24" s="202"/>
      <c r="K24" s="202"/>
      <c r="L24" s="202"/>
      <c r="M24" s="202"/>
      <c r="N24" s="202"/>
      <c r="O24" s="202"/>
      <c r="P24" s="202"/>
      <c r="Q24" s="202"/>
      <c r="R24" s="202"/>
      <c r="S24" s="113"/>
      <c r="T24" s="202"/>
      <c r="U24" s="202"/>
      <c r="V24" s="202"/>
      <c r="W24" s="202"/>
      <c r="X24" s="202"/>
      <c r="Y24" s="202"/>
      <c r="Z24" s="202"/>
      <c r="AA24" s="202"/>
      <c r="AB24" s="204"/>
    </row>
    <row r="25" spans="1:28">
      <c r="A25" s="190"/>
      <c r="B25" s="191"/>
      <c r="C25" s="184"/>
      <c r="D25" s="191"/>
      <c r="E25" s="185"/>
      <c r="F25" s="191"/>
      <c r="G25" s="202"/>
      <c r="H25" s="202"/>
      <c r="I25" s="202"/>
      <c r="J25" s="202"/>
      <c r="K25" s="202"/>
      <c r="L25" s="202"/>
      <c r="M25" s="202"/>
      <c r="N25" s="202"/>
      <c r="O25" s="202"/>
      <c r="P25" s="202"/>
      <c r="Q25" s="202"/>
      <c r="R25" s="202"/>
      <c r="S25" s="113"/>
      <c r="T25" s="202"/>
      <c r="U25" s="202"/>
      <c r="V25" s="202"/>
      <c r="W25" s="202"/>
      <c r="X25" s="202"/>
      <c r="Y25" s="202"/>
      <c r="Z25" s="202"/>
      <c r="AA25" s="202"/>
      <c r="AB25" s="204"/>
    </row>
    <row r="26" spans="1:28">
      <c r="A26" s="190"/>
      <c r="B26" s="191"/>
      <c r="C26" s="184"/>
      <c r="D26" s="191"/>
      <c r="E26" s="185"/>
      <c r="F26" s="191"/>
      <c r="G26" s="202"/>
      <c r="H26" s="202"/>
      <c r="I26" s="202"/>
      <c r="J26" s="202"/>
      <c r="K26" s="202"/>
      <c r="L26" s="202"/>
      <c r="M26" s="202"/>
      <c r="N26" s="202"/>
      <c r="O26" s="202"/>
      <c r="P26" s="202"/>
      <c r="Q26" s="202"/>
      <c r="R26" s="202"/>
      <c r="S26" s="113"/>
      <c r="T26" s="202"/>
      <c r="U26" s="202"/>
      <c r="V26" s="202"/>
      <c r="W26" s="202"/>
      <c r="X26" s="202"/>
      <c r="Y26" s="202"/>
      <c r="Z26" s="202"/>
      <c r="AA26" s="202"/>
      <c r="AB26" s="204"/>
    </row>
    <row r="27" spans="1:28">
      <c r="A27" s="190"/>
      <c r="B27" s="191"/>
      <c r="C27" s="184"/>
      <c r="D27" s="191"/>
      <c r="E27" s="185"/>
      <c r="F27" s="191"/>
      <c r="G27" s="202"/>
      <c r="H27" s="202"/>
      <c r="I27" s="202"/>
      <c r="J27" s="202"/>
      <c r="K27" s="202"/>
      <c r="L27" s="202"/>
      <c r="M27" s="202"/>
      <c r="N27" s="202"/>
      <c r="O27" s="202"/>
      <c r="P27" s="202"/>
      <c r="Q27" s="202"/>
      <c r="R27" s="202"/>
      <c r="S27" s="113"/>
      <c r="T27" s="202"/>
      <c r="U27" s="202"/>
      <c r="V27" s="202"/>
      <c r="W27" s="202"/>
      <c r="X27" s="202"/>
      <c r="Y27" s="202"/>
      <c r="Z27" s="202"/>
      <c r="AA27" s="202"/>
      <c r="AB27" s="204"/>
    </row>
    <row r="28" spans="1:28">
      <c r="A28" s="190"/>
      <c r="B28" s="191"/>
      <c r="C28" s="184"/>
      <c r="D28" s="191"/>
      <c r="E28" s="185"/>
      <c r="F28" s="191"/>
      <c r="G28" s="202"/>
      <c r="H28" s="202"/>
      <c r="I28" s="202"/>
      <c r="J28" s="202"/>
      <c r="K28" s="202"/>
      <c r="L28" s="202"/>
      <c r="M28" s="202"/>
      <c r="N28" s="202"/>
      <c r="O28" s="202"/>
      <c r="P28" s="202"/>
      <c r="Q28" s="202"/>
      <c r="R28" s="202"/>
      <c r="S28" s="113"/>
      <c r="T28" s="202"/>
      <c r="U28" s="202"/>
      <c r="V28" s="202"/>
      <c r="W28" s="202"/>
      <c r="X28" s="202"/>
      <c r="Y28" s="202"/>
      <c r="Z28" s="202"/>
      <c r="AA28" s="202"/>
      <c r="AB28" s="204"/>
    </row>
    <row r="29" spans="1:28">
      <c r="A29" s="190"/>
      <c r="B29" s="191"/>
      <c r="C29" s="184"/>
      <c r="D29" s="191"/>
      <c r="E29" s="185"/>
      <c r="F29" s="191"/>
      <c r="G29" s="202"/>
      <c r="H29" s="202"/>
      <c r="I29" s="202"/>
      <c r="J29" s="202"/>
      <c r="K29" s="202"/>
      <c r="L29" s="202"/>
      <c r="M29" s="202"/>
      <c r="N29" s="202"/>
      <c r="O29" s="202"/>
      <c r="P29" s="202"/>
      <c r="Q29" s="202"/>
      <c r="R29" s="202"/>
      <c r="S29" s="113"/>
      <c r="T29" s="202"/>
      <c r="U29" s="202"/>
      <c r="V29" s="202"/>
      <c r="W29" s="202"/>
      <c r="X29" s="202"/>
      <c r="Y29" s="202"/>
      <c r="Z29" s="202"/>
      <c r="AA29" s="202"/>
      <c r="AB29" s="204"/>
    </row>
    <row r="30" spans="1:28">
      <c r="A30" s="190"/>
      <c r="B30" s="191"/>
      <c r="C30" s="184"/>
      <c r="D30" s="191"/>
      <c r="E30" s="185"/>
      <c r="F30" s="191"/>
      <c r="G30" s="202"/>
      <c r="H30" s="202"/>
      <c r="I30" s="202"/>
      <c r="J30" s="202"/>
      <c r="K30" s="202"/>
      <c r="L30" s="202"/>
      <c r="M30" s="202"/>
      <c r="N30" s="202"/>
      <c r="O30" s="202"/>
      <c r="P30" s="202"/>
      <c r="Q30" s="202"/>
      <c r="R30" s="202"/>
      <c r="S30" s="113"/>
      <c r="T30" s="202"/>
      <c r="U30" s="202"/>
      <c r="V30" s="202"/>
      <c r="W30" s="202"/>
      <c r="X30" s="202"/>
      <c r="Y30" s="202"/>
      <c r="Z30" s="202"/>
      <c r="AA30" s="202"/>
      <c r="AB30" s="204"/>
    </row>
    <row r="31" spans="1:28">
      <c r="A31" s="190"/>
      <c r="B31" s="191"/>
      <c r="C31" s="184"/>
      <c r="D31" s="191"/>
      <c r="E31" s="185"/>
      <c r="F31" s="191"/>
      <c r="G31" s="202"/>
      <c r="H31" s="202"/>
      <c r="I31" s="202"/>
      <c r="J31" s="202"/>
      <c r="K31" s="202"/>
      <c r="L31" s="202"/>
      <c r="M31" s="202"/>
      <c r="N31" s="202"/>
      <c r="O31" s="202"/>
      <c r="P31" s="202"/>
      <c r="Q31" s="202"/>
      <c r="R31" s="202"/>
      <c r="S31" s="113"/>
      <c r="T31" s="202"/>
      <c r="U31" s="202"/>
      <c r="V31" s="202"/>
      <c r="W31" s="202"/>
      <c r="X31" s="202"/>
      <c r="Y31" s="202"/>
      <c r="Z31" s="202"/>
      <c r="AA31" s="202"/>
      <c r="AB31" s="204"/>
    </row>
    <row r="32" spans="1:28">
      <c r="A32" s="190"/>
      <c r="B32" s="191"/>
      <c r="C32" s="184"/>
      <c r="D32" s="191"/>
      <c r="E32" s="185"/>
      <c r="F32" s="191"/>
      <c r="G32" s="202"/>
      <c r="H32" s="202"/>
      <c r="I32" s="202"/>
      <c r="J32" s="202"/>
      <c r="K32" s="202"/>
      <c r="L32" s="202"/>
      <c r="M32" s="202"/>
      <c r="N32" s="202"/>
      <c r="O32" s="202"/>
      <c r="P32" s="202"/>
      <c r="Q32" s="202"/>
      <c r="R32" s="202"/>
      <c r="S32" s="113"/>
      <c r="T32" s="202"/>
      <c r="U32" s="202"/>
      <c r="V32" s="202"/>
      <c r="W32" s="202"/>
      <c r="X32" s="202"/>
      <c r="Y32" s="202"/>
      <c r="Z32" s="202"/>
      <c r="AA32" s="202"/>
      <c r="AB32" s="204"/>
    </row>
    <row r="33" spans="1:28">
      <c r="A33" s="190"/>
      <c r="B33" s="191"/>
      <c r="C33" s="184"/>
      <c r="D33" s="191"/>
      <c r="E33" s="185"/>
      <c r="F33" s="191"/>
      <c r="G33" s="202"/>
      <c r="H33" s="202"/>
      <c r="I33" s="202"/>
      <c r="J33" s="202"/>
      <c r="K33" s="202"/>
      <c r="L33" s="202"/>
      <c r="M33" s="202"/>
      <c r="N33" s="202"/>
      <c r="O33" s="202"/>
      <c r="P33" s="202"/>
      <c r="Q33" s="202"/>
      <c r="R33" s="202"/>
      <c r="S33" s="113"/>
      <c r="T33" s="202"/>
      <c r="U33" s="202"/>
      <c r="V33" s="202"/>
      <c r="W33" s="202"/>
      <c r="X33" s="202"/>
      <c r="Y33" s="202"/>
      <c r="Z33" s="202"/>
      <c r="AA33" s="202"/>
      <c r="AB33" s="204"/>
    </row>
    <row r="34" spans="1:28">
      <c r="A34" s="190"/>
      <c r="B34" s="191"/>
      <c r="C34" s="184"/>
      <c r="D34" s="191"/>
      <c r="E34" s="185"/>
      <c r="F34" s="191"/>
      <c r="G34" s="202"/>
      <c r="H34" s="202"/>
      <c r="I34" s="202"/>
      <c r="J34" s="202"/>
      <c r="K34" s="202"/>
      <c r="L34" s="202"/>
      <c r="M34" s="202"/>
      <c r="N34" s="202"/>
      <c r="O34" s="202"/>
      <c r="P34" s="202"/>
      <c r="Q34" s="202"/>
      <c r="R34" s="202"/>
      <c r="S34" s="113"/>
      <c r="T34" s="202"/>
      <c r="U34" s="202"/>
      <c r="V34" s="202"/>
      <c r="W34" s="202"/>
      <c r="X34" s="202"/>
      <c r="Y34" s="202"/>
      <c r="Z34" s="202"/>
      <c r="AA34" s="202"/>
      <c r="AB34" s="204"/>
    </row>
    <row r="35" spans="1:28">
      <c r="A35" s="190"/>
      <c r="B35" s="191"/>
      <c r="C35" s="184"/>
      <c r="D35" s="191"/>
      <c r="E35" s="185"/>
      <c r="F35" s="191"/>
      <c r="G35" s="202"/>
      <c r="H35" s="202"/>
      <c r="I35" s="202"/>
      <c r="J35" s="202"/>
      <c r="K35" s="202"/>
      <c r="L35" s="202"/>
      <c r="M35" s="202"/>
      <c r="N35" s="202"/>
      <c r="O35" s="202"/>
      <c r="P35" s="202"/>
      <c r="Q35" s="202"/>
      <c r="R35" s="202"/>
      <c r="S35" s="113"/>
      <c r="T35" s="202"/>
      <c r="U35" s="202"/>
      <c r="V35" s="202"/>
      <c r="W35" s="202"/>
      <c r="X35" s="202"/>
      <c r="Y35" s="202"/>
      <c r="Z35" s="202"/>
      <c r="AA35" s="202"/>
      <c r="AB35" s="204"/>
    </row>
    <row r="36" spans="1:28">
      <c r="A36" s="190"/>
      <c r="B36" s="191"/>
      <c r="C36" s="184"/>
      <c r="D36" s="191"/>
      <c r="E36" s="185"/>
      <c r="F36" s="191"/>
      <c r="G36" s="202"/>
      <c r="H36" s="202"/>
      <c r="I36" s="202"/>
      <c r="J36" s="202"/>
      <c r="K36" s="202"/>
      <c r="L36" s="202"/>
      <c r="M36" s="202"/>
      <c r="N36" s="202"/>
      <c r="O36" s="202"/>
      <c r="P36" s="202"/>
      <c r="Q36" s="202"/>
      <c r="R36" s="202"/>
      <c r="S36" s="113"/>
      <c r="T36" s="202"/>
      <c r="U36" s="202"/>
      <c r="V36" s="202"/>
      <c r="W36" s="202"/>
      <c r="X36" s="202"/>
      <c r="Y36" s="202"/>
      <c r="Z36" s="202"/>
      <c r="AA36" s="202"/>
      <c r="AB36" s="204"/>
    </row>
    <row r="37" spans="1:28">
      <c r="A37" s="190"/>
      <c r="B37" s="191"/>
      <c r="C37" s="184"/>
      <c r="D37" s="191"/>
      <c r="E37" s="185"/>
      <c r="F37" s="191"/>
      <c r="G37" s="202"/>
      <c r="H37" s="202"/>
      <c r="I37" s="202"/>
      <c r="J37" s="202"/>
      <c r="K37" s="202"/>
      <c r="L37" s="202"/>
      <c r="M37" s="202"/>
      <c r="N37" s="202"/>
      <c r="O37" s="202"/>
      <c r="P37" s="202"/>
      <c r="Q37" s="202"/>
      <c r="R37" s="202"/>
      <c r="S37" s="113"/>
      <c r="T37" s="202"/>
      <c r="U37" s="202"/>
      <c r="V37" s="202"/>
      <c r="W37" s="202"/>
      <c r="X37" s="202"/>
      <c r="Y37" s="202"/>
      <c r="Z37" s="202"/>
      <c r="AA37" s="202"/>
      <c r="AB37" s="204"/>
    </row>
    <row r="38" spans="1:28">
      <c r="A38" s="190"/>
      <c r="B38" s="191"/>
      <c r="C38" s="184"/>
      <c r="D38" s="191"/>
      <c r="E38" s="185"/>
      <c r="F38" s="191"/>
      <c r="G38" s="202"/>
      <c r="H38" s="202"/>
      <c r="I38" s="202"/>
      <c r="J38" s="202"/>
      <c r="K38" s="202"/>
      <c r="L38" s="202"/>
      <c r="M38" s="202"/>
      <c r="N38" s="202"/>
      <c r="O38" s="202"/>
      <c r="P38" s="202"/>
      <c r="Q38" s="202"/>
      <c r="R38" s="202"/>
      <c r="S38" s="113"/>
      <c r="T38" s="202"/>
      <c r="U38" s="202"/>
      <c r="V38" s="202"/>
      <c r="W38" s="202"/>
      <c r="X38" s="202"/>
      <c r="Y38" s="202"/>
      <c r="Z38" s="202"/>
      <c r="AA38" s="202"/>
      <c r="AB38" s="204"/>
    </row>
    <row r="39" spans="1:28">
      <c r="A39" s="190"/>
      <c r="B39" s="191"/>
      <c r="C39" s="184"/>
      <c r="D39" s="191"/>
      <c r="E39" s="185"/>
      <c r="F39" s="191"/>
      <c r="G39" s="202"/>
      <c r="H39" s="202"/>
      <c r="I39" s="202"/>
      <c r="J39" s="202"/>
      <c r="K39" s="202"/>
      <c r="L39" s="202"/>
      <c r="M39" s="202"/>
      <c r="N39" s="202"/>
      <c r="O39" s="202"/>
      <c r="P39" s="202"/>
      <c r="Q39" s="202"/>
      <c r="R39" s="202"/>
      <c r="S39" s="113"/>
      <c r="T39" s="202"/>
      <c r="U39" s="202"/>
      <c r="V39" s="202"/>
      <c r="W39" s="202"/>
      <c r="X39" s="202"/>
      <c r="Y39" s="202"/>
      <c r="Z39" s="202"/>
      <c r="AA39" s="202"/>
      <c r="AB39" s="204"/>
    </row>
    <row r="40" spans="1:28">
      <c r="A40" s="190"/>
      <c r="B40" s="191"/>
      <c r="C40" s="184"/>
      <c r="D40" s="191"/>
      <c r="E40" s="185"/>
      <c r="F40" s="191"/>
      <c r="G40" s="202"/>
      <c r="H40" s="202"/>
      <c r="I40" s="202"/>
      <c r="J40" s="202"/>
      <c r="K40" s="202"/>
      <c r="L40" s="202"/>
      <c r="M40" s="202"/>
      <c r="N40" s="202"/>
      <c r="O40" s="202"/>
      <c r="P40" s="202"/>
      <c r="Q40" s="202"/>
      <c r="R40" s="202"/>
      <c r="S40" s="113"/>
      <c r="T40" s="202"/>
      <c r="U40" s="202"/>
      <c r="V40" s="202"/>
      <c r="W40" s="202"/>
      <c r="X40" s="202"/>
      <c r="Y40" s="202"/>
      <c r="Z40" s="202"/>
      <c r="AA40" s="202"/>
      <c r="AB40" s="204"/>
    </row>
    <row r="41" spans="1:28">
      <c r="A41" s="190"/>
      <c r="B41" s="191"/>
      <c r="C41" s="184"/>
      <c r="D41" s="191"/>
      <c r="E41" s="185"/>
      <c r="F41" s="191"/>
      <c r="G41" s="202"/>
      <c r="H41" s="202"/>
      <c r="I41" s="202"/>
      <c r="J41" s="202"/>
      <c r="K41" s="202"/>
      <c r="L41" s="202"/>
      <c r="M41" s="202"/>
      <c r="N41" s="202"/>
      <c r="O41" s="202"/>
      <c r="P41" s="202"/>
      <c r="Q41" s="202"/>
      <c r="R41" s="202"/>
      <c r="S41" s="113"/>
      <c r="T41" s="202"/>
      <c r="U41" s="202"/>
      <c r="V41" s="202"/>
      <c r="W41" s="202"/>
      <c r="X41" s="202"/>
      <c r="Y41" s="202"/>
      <c r="Z41" s="202"/>
      <c r="AA41" s="202"/>
      <c r="AB41" s="204"/>
    </row>
    <row r="42" spans="1:28">
      <c r="A42" s="190"/>
      <c r="B42" s="191"/>
      <c r="C42" s="184"/>
      <c r="D42" s="191"/>
      <c r="E42" s="185"/>
      <c r="F42" s="191"/>
      <c r="G42" s="202"/>
      <c r="H42" s="202"/>
      <c r="I42" s="202"/>
      <c r="J42" s="202"/>
      <c r="K42" s="202"/>
      <c r="L42" s="202"/>
      <c r="M42" s="202"/>
      <c r="N42" s="202"/>
      <c r="O42" s="202"/>
      <c r="P42" s="202"/>
      <c r="Q42" s="202"/>
      <c r="R42" s="202"/>
      <c r="S42" s="113"/>
      <c r="T42" s="202"/>
      <c r="U42" s="202"/>
      <c r="V42" s="202"/>
      <c r="W42" s="202"/>
      <c r="X42" s="202"/>
      <c r="Y42" s="202"/>
      <c r="Z42" s="202"/>
      <c r="AA42" s="202"/>
      <c r="AB42" s="204"/>
    </row>
    <row r="43" spans="1:28">
      <c r="A43" s="190"/>
      <c r="B43" s="191"/>
      <c r="C43" s="184"/>
      <c r="D43" s="191"/>
      <c r="E43" s="185"/>
      <c r="F43" s="191"/>
      <c r="G43" s="202"/>
      <c r="H43" s="202"/>
      <c r="I43" s="202"/>
      <c r="J43" s="202"/>
      <c r="K43" s="202"/>
      <c r="L43" s="202"/>
      <c r="M43" s="202"/>
      <c r="N43" s="202"/>
      <c r="O43" s="202"/>
      <c r="P43" s="202"/>
      <c r="Q43" s="202"/>
      <c r="R43" s="202"/>
      <c r="S43" s="113"/>
      <c r="T43" s="202"/>
      <c r="U43" s="202"/>
      <c r="V43" s="202"/>
      <c r="W43" s="202"/>
      <c r="X43" s="202"/>
      <c r="Y43" s="202"/>
      <c r="Z43" s="202"/>
      <c r="AA43" s="202"/>
      <c r="AB43" s="204"/>
    </row>
    <row r="44" spans="1:28">
      <c r="A44" s="190"/>
      <c r="B44" s="191"/>
      <c r="C44" s="184"/>
      <c r="D44" s="191"/>
      <c r="E44" s="185"/>
      <c r="F44" s="191"/>
      <c r="G44" s="202"/>
      <c r="H44" s="202"/>
      <c r="I44" s="202"/>
      <c r="J44" s="202"/>
      <c r="K44" s="202"/>
      <c r="L44" s="202"/>
      <c r="M44" s="202"/>
      <c r="N44" s="202"/>
      <c r="O44" s="202"/>
      <c r="P44" s="202"/>
      <c r="Q44" s="202"/>
      <c r="R44" s="202"/>
      <c r="S44" s="113"/>
      <c r="T44" s="202"/>
      <c r="U44" s="202"/>
      <c r="V44" s="202"/>
      <c r="W44" s="202"/>
      <c r="X44" s="202"/>
      <c r="Y44" s="202"/>
      <c r="Z44" s="202"/>
      <c r="AA44" s="202"/>
      <c r="AB44" s="204"/>
    </row>
    <row r="45" spans="1:28">
      <c r="A45" s="190"/>
      <c r="B45" s="191"/>
      <c r="C45" s="184"/>
      <c r="D45" s="191"/>
      <c r="E45" s="185"/>
      <c r="F45" s="191"/>
      <c r="G45" s="202"/>
      <c r="H45" s="202"/>
      <c r="I45" s="202"/>
      <c r="J45" s="202"/>
      <c r="K45" s="202"/>
      <c r="L45" s="202"/>
      <c r="M45" s="202"/>
      <c r="N45" s="202"/>
      <c r="O45" s="202"/>
      <c r="P45" s="202"/>
      <c r="Q45" s="202"/>
      <c r="R45" s="202"/>
      <c r="S45" s="113"/>
      <c r="T45" s="202"/>
      <c r="U45" s="202"/>
      <c r="V45" s="202"/>
      <c r="W45" s="202"/>
      <c r="X45" s="202"/>
      <c r="Y45" s="202"/>
      <c r="Z45" s="202"/>
      <c r="AA45" s="202"/>
      <c r="AB45" s="204"/>
    </row>
    <row r="46" spans="1:28">
      <c r="A46" s="190"/>
      <c r="B46" s="191"/>
      <c r="C46" s="184"/>
      <c r="D46" s="191"/>
      <c r="E46" s="185"/>
      <c r="F46" s="191"/>
      <c r="G46" s="202"/>
      <c r="H46" s="202"/>
      <c r="I46" s="202"/>
      <c r="J46" s="202"/>
      <c r="K46" s="202"/>
      <c r="L46" s="202"/>
      <c r="M46" s="202"/>
      <c r="N46" s="202"/>
      <c r="O46" s="202"/>
      <c r="P46" s="202"/>
      <c r="Q46" s="202"/>
      <c r="R46" s="202"/>
      <c r="S46" s="113"/>
      <c r="T46" s="202"/>
      <c r="U46" s="202"/>
      <c r="V46" s="202"/>
      <c r="W46" s="202"/>
      <c r="X46" s="202"/>
      <c r="Y46" s="202"/>
      <c r="Z46" s="202"/>
      <c r="AA46" s="202"/>
      <c r="AB46" s="204"/>
    </row>
    <row r="47" spans="1:28">
      <c r="A47" s="190"/>
      <c r="B47" s="191"/>
      <c r="C47" s="184"/>
      <c r="D47" s="191"/>
      <c r="E47" s="185"/>
      <c r="F47" s="191"/>
      <c r="G47" s="202"/>
      <c r="H47" s="202"/>
      <c r="I47" s="202"/>
      <c r="J47" s="202"/>
      <c r="K47" s="202"/>
      <c r="L47" s="202"/>
      <c r="M47" s="202"/>
      <c r="N47" s="202"/>
      <c r="O47" s="202"/>
      <c r="P47" s="202"/>
      <c r="Q47" s="202"/>
      <c r="R47" s="202"/>
      <c r="S47" s="113"/>
      <c r="T47" s="202"/>
      <c r="U47" s="202"/>
      <c r="V47" s="202"/>
      <c r="W47" s="202"/>
      <c r="X47" s="202"/>
      <c r="Y47" s="202"/>
      <c r="Z47" s="202"/>
      <c r="AA47" s="202"/>
      <c r="AB47" s="204"/>
    </row>
    <row r="48" spans="1:28">
      <c r="A48" s="190"/>
      <c r="B48" s="191"/>
      <c r="C48" s="184"/>
      <c r="D48" s="191"/>
      <c r="E48" s="185"/>
      <c r="F48" s="191"/>
      <c r="G48" s="202"/>
      <c r="H48" s="202"/>
      <c r="I48" s="202"/>
      <c r="J48" s="202"/>
      <c r="K48" s="202"/>
      <c r="L48" s="202"/>
      <c r="M48" s="202"/>
      <c r="N48" s="202"/>
      <c r="O48" s="202"/>
      <c r="P48" s="202"/>
      <c r="Q48" s="202"/>
      <c r="R48" s="202"/>
      <c r="S48" s="113"/>
      <c r="T48" s="202"/>
      <c r="U48" s="202"/>
      <c r="V48" s="202"/>
      <c r="W48" s="202"/>
      <c r="X48" s="202"/>
      <c r="Y48" s="202"/>
      <c r="Z48" s="202"/>
      <c r="AA48" s="202"/>
      <c r="AB48" s="204"/>
    </row>
    <row r="49" spans="1:28">
      <c r="A49" s="190"/>
      <c r="B49" s="191"/>
      <c r="C49" s="184"/>
      <c r="D49" s="191"/>
      <c r="E49" s="185"/>
      <c r="F49" s="191"/>
      <c r="G49" s="202"/>
      <c r="H49" s="202"/>
      <c r="I49" s="202"/>
      <c r="J49" s="202"/>
      <c r="K49" s="202"/>
      <c r="L49" s="202"/>
      <c r="M49" s="202"/>
      <c r="N49" s="202"/>
      <c r="O49" s="202"/>
      <c r="P49" s="202"/>
      <c r="Q49" s="202"/>
      <c r="R49" s="202"/>
      <c r="S49" s="113"/>
      <c r="T49" s="202"/>
      <c r="U49" s="202"/>
      <c r="V49" s="202"/>
      <c r="W49" s="202"/>
      <c r="X49" s="202"/>
      <c r="Y49" s="202"/>
      <c r="Z49" s="202"/>
      <c r="AA49" s="202"/>
      <c r="AB49" s="204"/>
    </row>
    <row r="50" spans="1:28">
      <c r="A50" s="190"/>
      <c r="B50" s="191"/>
      <c r="C50" s="184"/>
      <c r="D50" s="191"/>
      <c r="E50" s="185"/>
      <c r="F50" s="191"/>
      <c r="G50" s="202"/>
      <c r="H50" s="202"/>
      <c r="I50" s="202"/>
      <c r="J50" s="202"/>
      <c r="K50" s="202"/>
      <c r="L50" s="202"/>
      <c r="M50" s="202"/>
      <c r="N50" s="202"/>
      <c r="O50" s="202"/>
      <c r="P50" s="202"/>
      <c r="Q50" s="202"/>
      <c r="R50" s="202"/>
      <c r="S50" s="113"/>
      <c r="T50" s="202"/>
      <c r="U50" s="202"/>
      <c r="V50" s="202"/>
      <c r="W50" s="202"/>
      <c r="X50" s="202"/>
      <c r="Y50" s="202"/>
      <c r="Z50" s="202"/>
      <c r="AA50" s="202"/>
      <c r="AB50" s="204"/>
    </row>
    <row r="51" spans="1:28">
      <c r="A51" s="190"/>
      <c r="B51" s="191"/>
      <c r="C51" s="184"/>
      <c r="D51" s="191"/>
      <c r="E51" s="185"/>
      <c r="F51" s="191"/>
      <c r="G51" s="202"/>
      <c r="H51" s="202"/>
      <c r="I51" s="202"/>
      <c r="J51" s="202"/>
      <c r="K51" s="202"/>
      <c r="L51" s="202"/>
      <c r="M51" s="202"/>
      <c r="N51" s="202"/>
      <c r="O51" s="202"/>
      <c r="P51" s="202"/>
      <c r="Q51" s="202"/>
      <c r="R51" s="202"/>
      <c r="S51" s="113"/>
      <c r="T51" s="202"/>
      <c r="U51" s="202"/>
      <c r="V51" s="202"/>
      <c r="W51" s="202"/>
      <c r="X51" s="202"/>
      <c r="Y51" s="202"/>
      <c r="Z51" s="202"/>
      <c r="AA51" s="202"/>
      <c r="AB51" s="204"/>
    </row>
    <row r="52" spans="1:28">
      <c r="A52" s="190"/>
      <c r="B52" s="191"/>
      <c r="C52" s="184"/>
      <c r="D52" s="191"/>
      <c r="E52" s="185"/>
      <c r="F52" s="191"/>
      <c r="G52" s="202"/>
      <c r="H52" s="202"/>
      <c r="I52" s="202"/>
      <c r="J52" s="202"/>
      <c r="K52" s="202"/>
      <c r="L52" s="202"/>
      <c r="M52" s="202"/>
      <c r="N52" s="202"/>
      <c r="O52" s="202"/>
      <c r="P52" s="202"/>
      <c r="Q52" s="202"/>
      <c r="R52" s="202"/>
      <c r="S52" s="113"/>
      <c r="T52" s="202"/>
      <c r="U52" s="202"/>
      <c r="V52" s="202"/>
      <c r="W52" s="202"/>
      <c r="X52" s="202"/>
      <c r="Y52" s="202"/>
      <c r="Z52" s="202"/>
      <c r="AA52" s="202"/>
      <c r="AB52" s="204"/>
    </row>
    <row r="53" spans="1:28">
      <c r="A53" s="190"/>
      <c r="B53" s="191"/>
      <c r="C53" s="184"/>
      <c r="D53" s="191"/>
      <c r="E53" s="185"/>
      <c r="F53" s="191"/>
      <c r="G53" s="202"/>
      <c r="H53" s="202"/>
      <c r="I53" s="202"/>
      <c r="J53" s="202"/>
      <c r="K53" s="202"/>
      <c r="L53" s="202"/>
      <c r="M53" s="202"/>
      <c r="N53" s="202"/>
      <c r="O53" s="202"/>
      <c r="P53" s="202"/>
      <c r="Q53" s="202"/>
      <c r="R53" s="202"/>
      <c r="S53" s="113"/>
      <c r="T53" s="202"/>
      <c r="U53" s="202"/>
      <c r="V53" s="202"/>
      <c r="W53" s="202"/>
      <c r="X53" s="202"/>
      <c r="Y53" s="202"/>
      <c r="Z53" s="202"/>
      <c r="AA53" s="202"/>
      <c r="AB53" s="204"/>
    </row>
    <row r="54" spans="1:28">
      <c r="A54" s="190"/>
      <c r="B54" s="191"/>
      <c r="C54" s="184"/>
      <c r="D54" s="191"/>
      <c r="E54" s="185"/>
      <c r="F54" s="191"/>
      <c r="G54" s="202"/>
      <c r="H54" s="202"/>
      <c r="I54" s="202"/>
      <c r="J54" s="202"/>
      <c r="K54" s="202"/>
      <c r="L54" s="202"/>
      <c r="M54" s="202"/>
      <c r="N54" s="202"/>
      <c r="O54" s="202"/>
      <c r="P54" s="202"/>
      <c r="Q54" s="202"/>
      <c r="R54" s="202"/>
      <c r="S54" s="113"/>
      <c r="T54" s="202"/>
      <c r="U54" s="202"/>
      <c r="V54" s="202"/>
      <c r="W54" s="202"/>
      <c r="X54" s="202"/>
      <c r="Y54" s="202"/>
      <c r="Z54" s="202"/>
      <c r="AA54" s="202"/>
      <c r="AB54" s="204"/>
    </row>
    <row r="55" spans="1:28">
      <c r="A55" s="190"/>
      <c r="B55" s="191"/>
      <c r="C55" s="184"/>
      <c r="D55" s="191"/>
      <c r="E55" s="185"/>
      <c r="F55" s="191"/>
      <c r="G55" s="202"/>
      <c r="H55" s="202"/>
      <c r="I55" s="202"/>
      <c r="J55" s="202"/>
      <c r="K55" s="202"/>
      <c r="L55" s="202"/>
      <c r="M55" s="202"/>
      <c r="N55" s="202"/>
      <c r="O55" s="202"/>
      <c r="P55" s="202"/>
      <c r="Q55" s="202"/>
      <c r="R55" s="202"/>
      <c r="S55" s="113"/>
      <c r="T55" s="202"/>
      <c r="U55" s="202"/>
      <c r="V55" s="202"/>
      <c r="W55" s="202"/>
      <c r="X55" s="202"/>
      <c r="Y55" s="202"/>
      <c r="Z55" s="202"/>
      <c r="AA55" s="202"/>
      <c r="AB55" s="204"/>
    </row>
    <row r="56" spans="1:28">
      <c r="A56" s="190"/>
      <c r="B56" s="191"/>
      <c r="C56" s="184"/>
      <c r="D56" s="191"/>
      <c r="E56" s="185"/>
      <c r="F56" s="191"/>
      <c r="G56" s="202"/>
      <c r="H56" s="202"/>
      <c r="I56" s="202"/>
      <c r="J56" s="202"/>
      <c r="K56" s="202"/>
      <c r="L56" s="202"/>
      <c r="M56" s="202"/>
      <c r="N56" s="202"/>
      <c r="O56" s="202"/>
      <c r="P56" s="202"/>
      <c r="Q56" s="202"/>
      <c r="R56" s="202"/>
      <c r="S56" s="113"/>
      <c r="T56" s="202"/>
      <c r="U56" s="202"/>
      <c r="V56" s="202"/>
      <c r="W56" s="202"/>
      <c r="X56" s="202"/>
      <c r="Y56" s="202"/>
      <c r="Z56" s="202"/>
      <c r="AA56" s="202"/>
      <c r="AB56" s="204"/>
    </row>
    <row r="57" spans="1:28">
      <c r="A57" s="190"/>
      <c r="B57" s="191"/>
      <c r="C57" s="184"/>
      <c r="D57" s="191"/>
      <c r="E57" s="185"/>
      <c r="F57" s="191"/>
      <c r="G57" s="202"/>
      <c r="H57" s="202"/>
      <c r="I57" s="202"/>
      <c r="J57" s="202"/>
      <c r="K57" s="202"/>
      <c r="L57" s="202"/>
      <c r="M57" s="202"/>
      <c r="N57" s="202"/>
      <c r="O57" s="202"/>
      <c r="P57" s="202"/>
      <c r="Q57" s="202"/>
      <c r="R57" s="202"/>
      <c r="S57" s="113"/>
      <c r="T57" s="202"/>
      <c r="U57" s="202"/>
      <c r="V57" s="202"/>
      <c r="W57" s="202"/>
      <c r="X57" s="202"/>
      <c r="Y57" s="202"/>
      <c r="Z57" s="202"/>
      <c r="AA57" s="202"/>
      <c r="AB57" s="204"/>
    </row>
    <row r="58" spans="1:28">
      <c r="A58" s="190"/>
      <c r="B58" s="191"/>
      <c r="C58" s="184"/>
      <c r="D58" s="191"/>
      <c r="E58" s="185"/>
      <c r="F58" s="191"/>
      <c r="G58" s="202"/>
      <c r="H58" s="202"/>
      <c r="I58" s="202"/>
      <c r="J58" s="202"/>
      <c r="K58" s="202"/>
      <c r="L58" s="202"/>
      <c r="M58" s="202"/>
      <c r="N58" s="202"/>
      <c r="O58" s="202"/>
      <c r="P58" s="202"/>
      <c r="Q58" s="202"/>
      <c r="R58" s="202"/>
      <c r="S58" s="113"/>
      <c r="T58" s="202"/>
      <c r="U58" s="202"/>
      <c r="V58" s="202"/>
      <c r="W58" s="202"/>
      <c r="X58" s="202"/>
      <c r="Y58" s="202"/>
      <c r="Z58" s="202"/>
      <c r="AA58" s="202"/>
      <c r="AB58" s="204"/>
    </row>
    <row r="59" spans="1:28">
      <c r="A59" s="190"/>
      <c r="B59" s="191"/>
      <c r="C59" s="184"/>
      <c r="D59" s="191"/>
      <c r="E59" s="185"/>
      <c r="F59" s="191"/>
      <c r="G59" s="202"/>
      <c r="H59" s="202"/>
      <c r="I59" s="202"/>
      <c r="J59" s="202"/>
      <c r="K59" s="202"/>
      <c r="L59" s="202"/>
      <c r="M59" s="202"/>
      <c r="N59" s="202"/>
      <c r="O59" s="202"/>
      <c r="P59" s="202"/>
      <c r="Q59" s="202"/>
      <c r="R59" s="202"/>
      <c r="S59" s="113"/>
      <c r="T59" s="202"/>
      <c r="U59" s="202"/>
      <c r="V59" s="202"/>
      <c r="W59" s="202"/>
      <c r="X59" s="202"/>
      <c r="Y59" s="202"/>
      <c r="Z59" s="202"/>
      <c r="AA59" s="202"/>
      <c r="AB59" s="204"/>
    </row>
    <row r="60" spans="1:28">
      <c r="A60" s="190"/>
      <c r="B60" s="191"/>
      <c r="C60" s="184"/>
      <c r="D60" s="191"/>
      <c r="E60" s="185"/>
      <c r="F60" s="191"/>
      <c r="G60" s="202"/>
      <c r="H60" s="202"/>
      <c r="I60" s="202"/>
      <c r="J60" s="202"/>
      <c r="K60" s="202"/>
      <c r="L60" s="202"/>
      <c r="M60" s="202"/>
      <c r="N60" s="202"/>
      <c r="O60" s="202"/>
      <c r="P60" s="202"/>
      <c r="Q60" s="202"/>
      <c r="R60" s="202"/>
      <c r="S60" s="113"/>
      <c r="T60" s="202"/>
      <c r="U60" s="202"/>
      <c r="V60" s="202"/>
      <c r="W60" s="202"/>
      <c r="X60" s="202"/>
      <c r="Y60" s="202"/>
      <c r="Z60" s="202"/>
      <c r="AA60" s="202"/>
      <c r="AB60" s="204"/>
    </row>
    <row r="61" spans="1:28">
      <c r="A61" s="190"/>
      <c r="B61" s="191"/>
      <c r="C61" s="184"/>
      <c r="D61" s="191"/>
      <c r="E61" s="185"/>
      <c r="F61" s="191"/>
      <c r="G61" s="202"/>
      <c r="H61" s="202"/>
      <c r="I61" s="202"/>
      <c r="J61" s="202"/>
      <c r="K61" s="202"/>
      <c r="L61" s="202"/>
      <c r="M61" s="202"/>
      <c r="N61" s="202"/>
      <c r="O61" s="202"/>
      <c r="P61" s="202"/>
      <c r="Q61" s="202"/>
      <c r="R61" s="202"/>
      <c r="S61" s="113"/>
      <c r="T61" s="202"/>
      <c r="U61" s="202"/>
      <c r="V61" s="202"/>
      <c r="W61" s="202"/>
      <c r="X61" s="202"/>
      <c r="Y61" s="202"/>
      <c r="Z61" s="202"/>
      <c r="AA61" s="202"/>
      <c r="AB61" s="204"/>
    </row>
    <row r="62" spans="1:28">
      <c r="A62" s="190"/>
      <c r="B62" s="191"/>
      <c r="C62" s="184"/>
      <c r="D62" s="191"/>
      <c r="E62" s="185"/>
      <c r="F62" s="191"/>
      <c r="G62" s="202"/>
      <c r="H62" s="202"/>
      <c r="I62" s="202"/>
      <c r="J62" s="202"/>
      <c r="K62" s="202"/>
      <c r="L62" s="202"/>
      <c r="M62" s="202"/>
      <c r="N62" s="202"/>
      <c r="O62" s="202"/>
      <c r="P62" s="202"/>
      <c r="Q62" s="202"/>
      <c r="R62" s="202"/>
      <c r="S62" s="113"/>
      <c r="T62" s="202"/>
      <c r="U62" s="202"/>
      <c r="V62" s="202"/>
      <c r="W62" s="202"/>
      <c r="X62" s="202"/>
      <c r="Y62" s="202"/>
      <c r="Z62" s="202"/>
      <c r="AA62" s="202"/>
      <c r="AB62" s="204"/>
    </row>
    <row r="63" spans="1:28">
      <c r="A63" s="190"/>
      <c r="B63" s="191"/>
      <c r="C63" s="184"/>
      <c r="D63" s="191"/>
      <c r="E63" s="185"/>
      <c r="F63" s="191"/>
      <c r="G63" s="202"/>
      <c r="H63" s="202"/>
      <c r="I63" s="202"/>
      <c r="J63" s="202"/>
      <c r="K63" s="202"/>
      <c r="L63" s="202"/>
      <c r="M63" s="202"/>
      <c r="N63" s="202"/>
      <c r="O63" s="202"/>
      <c r="P63" s="202"/>
      <c r="Q63" s="202"/>
      <c r="R63" s="202"/>
      <c r="S63" s="113"/>
      <c r="T63" s="202"/>
      <c r="U63" s="202"/>
      <c r="V63" s="202"/>
      <c r="W63" s="202"/>
      <c r="X63" s="202"/>
      <c r="Y63" s="202"/>
      <c r="Z63" s="202"/>
      <c r="AA63" s="202"/>
      <c r="AB63" s="204"/>
    </row>
    <row r="64" spans="1:28">
      <c r="A64" s="190"/>
      <c r="B64" s="191"/>
      <c r="C64" s="184"/>
      <c r="D64" s="191"/>
      <c r="E64" s="185"/>
      <c r="F64" s="191"/>
      <c r="G64" s="202"/>
      <c r="H64" s="202"/>
      <c r="I64" s="202"/>
      <c r="J64" s="202"/>
      <c r="K64" s="202"/>
      <c r="L64" s="202"/>
      <c r="M64" s="202"/>
      <c r="N64" s="202"/>
      <c r="O64" s="202"/>
      <c r="P64" s="202"/>
      <c r="Q64" s="202"/>
      <c r="R64" s="202"/>
      <c r="S64" s="113"/>
      <c r="T64" s="202"/>
      <c r="U64" s="202"/>
      <c r="V64" s="202"/>
      <c r="W64" s="202"/>
      <c r="X64" s="202"/>
      <c r="Y64" s="202"/>
      <c r="Z64" s="202"/>
      <c r="AA64" s="202"/>
      <c r="AB64" s="204"/>
    </row>
    <row r="65" spans="1:28">
      <c r="A65" s="190"/>
      <c r="B65" s="191"/>
      <c r="C65" s="184"/>
      <c r="D65" s="191"/>
      <c r="E65" s="185"/>
      <c r="F65" s="191"/>
      <c r="G65" s="202"/>
      <c r="H65" s="202"/>
      <c r="I65" s="202"/>
      <c r="J65" s="202"/>
      <c r="K65" s="202"/>
      <c r="L65" s="202"/>
      <c r="M65" s="202"/>
      <c r="N65" s="202"/>
      <c r="O65" s="202"/>
      <c r="P65" s="202"/>
      <c r="Q65" s="202"/>
      <c r="R65" s="202"/>
      <c r="S65" s="113"/>
      <c r="T65" s="202"/>
      <c r="U65" s="202"/>
      <c r="V65" s="202"/>
      <c r="W65" s="202"/>
      <c r="X65" s="202"/>
      <c r="Y65" s="202"/>
      <c r="Z65" s="202"/>
      <c r="AA65" s="202"/>
      <c r="AB65" s="204"/>
    </row>
    <row r="66" spans="1:28">
      <c r="A66" s="190"/>
      <c r="B66" s="191"/>
      <c r="C66" s="184"/>
      <c r="D66" s="191"/>
      <c r="E66" s="185"/>
      <c r="F66" s="191"/>
      <c r="G66" s="202"/>
      <c r="H66" s="202"/>
      <c r="I66" s="202"/>
      <c r="J66" s="202"/>
      <c r="K66" s="202"/>
      <c r="L66" s="202"/>
      <c r="M66" s="202"/>
      <c r="N66" s="202"/>
      <c r="O66" s="202"/>
      <c r="P66" s="202"/>
      <c r="Q66" s="202"/>
      <c r="R66" s="202"/>
      <c r="S66" s="113"/>
      <c r="T66" s="202"/>
      <c r="U66" s="202"/>
      <c r="V66" s="202"/>
      <c r="W66" s="202"/>
      <c r="X66" s="202"/>
      <c r="Y66" s="202"/>
      <c r="Z66" s="202"/>
      <c r="AA66" s="202"/>
      <c r="AB66" s="204"/>
    </row>
    <row r="67" spans="1:28">
      <c r="A67" s="190"/>
      <c r="B67" s="191"/>
      <c r="C67" s="184"/>
      <c r="D67" s="191"/>
      <c r="E67" s="185"/>
      <c r="F67" s="191"/>
      <c r="G67" s="202"/>
      <c r="H67" s="202"/>
      <c r="I67" s="202"/>
      <c r="J67" s="202"/>
      <c r="K67" s="202"/>
      <c r="L67" s="202"/>
      <c r="M67" s="202"/>
      <c r="N67" s="202"/>
      <c r="O67" s="202"/>
      <c r="P67" s="202"/>
      <c r="Q67" s="202"/>
      <c r="R67" s="202"/>
      <c r="S67" s="113"/>
      <c r="T67" s="202"/>
      <c r="U67" s="202"/>
      <c r="V67" s="202"/>
      <c r="W67" s="202"/>
      <c r="X67" s="202"/>
      <c r="Y67" s="202"/>
      <c r="Z67" s="202"/>
      <c r="AA67" s="202"/>
      <c r="AB67" s="204"/>
    </row>
    <row r="68" spans="1:28">
      <c r="A68" s="190"/>
      <c r="B68" s="191"/>
      <c r="C68" s="184"/>
      <c r="D68" s="191"/>
      <c r="E68" s="185"/>
      <c r="F68" s="191"/>
      <c r="G68" s="202"/>
      <c r="H68" s="202"/>
      <c r="I68" s="202"/>
      <c r="J68" s="202"/>
      <c r="K68" s="202"/>
      <c r="L68" s="202"/>
      <c r="M68" s="202"/>
      <c r="N68" s="202"/>
      <c r="O68" s="202"/>
      <c r="P68" s="202"/>
      <c r="Q68" s="202"/>
      <c r="R68" s="202"/>
      <c r="S68" s="113"/>
      <c r="T68" s="202"/>
      <c r="U68" s="202"/>
      <c r="V68" s="202"/>
      <c r="W68" s="202"/>
      <c r="X68" s="202"/>
      <c r="Y68" s="202"/>
      <c r="Z68" s="202"/>
      <c r="AA68" s="202"/>
      <c r="AB68" s="204"/>
    </row>
    <row r="69" spans="1:28">
      <c r="A69" s="190"/>
      <c r="B69" s="191"/>
      <c r="C69" s="184"/>
      <c r="D69" s="191"/>
      <c r="E69" s="185"/>
      <c r="F69" s="191"/>
      <c r="G69" s="202"/>
      <c r="H69" s="202"/>
      <c r="I69" s="202"/>
      <c r="J69" s="202"/>
      <c r="K69" s="202"/>
      <c r="L69" s="202"/>
      <c r="M69" s="202"/>
      <c r="N69" s="202"/>
      <c r="O69" s="202"/>
      <c r="P69" s="202"/>
      <c r="Q69" s="202"/>
      <c r="R69" s="202"/>
      <c r="S69" s="113"/>
      <c r="T69" s="202"/>
      <c r="U69" s="202"/>
      <c r="V69" s="202"/>
      <c r="W69" s="202"/>
      <c r="X69" s="202"/>
      <c r="Y69" s="202"/>
      <c r="Z69" s="202"/>
      <c r="AA69" s="202"/>
      <c r="AB69" s="204"/>
    </row>
    <row r="70" spans="1:28">
      <c r="A70" s="190"/>
      <c r="B70" s="191"/>
      <c r="C70" s="184"/>
      <c r="D70" s="191"/>
      <c r="E70" s="185"/>
      <c r="F70" s="191"/>
      <c r="G70" s="202"/>
      <c r="H70" s="202"/>
      <c r="I70" s="202"/>
      <c r="J70" s="202"/>
      <c r="K70" s="202"/>
      <c r="L70" s="202"/>
      <c r="M70" s="202"/>
      <c r="N70" s="202"/>
      <c r="O70" s="202"/>
      <c r="P70" s="202"/>
      <c r="Q70" s="202"/>
      <c r="R70" s="202"/>
      <c r="S70" s="113"/>
      <c r="T70" s="202"/>
      <c r="U70" s="202"/>
      <c r="V70" s="202"/>
      <c r="W70" s="202"/>
      <c r="X70" s="202"/>
      <c r="Y70" s="202"/>
      <c r="Z70" s="202"/>
      <c r="AA70" s="202"/>
      <c r="AB70" s="204"/>
    </row>
    <row r="71" spans="1:28">
      <c r="A71" s="190"/>
      <c r="B71" s="191"/>
      <c r="C71" s="184"/>
      <c r="D71" s="191"/>
      <c r="E71" s="185"/>
      <c r="F71" s="191"/>
      <c r="G71" s="202"/>
      <c r="H71" s="202"/>
      <c r="I71" s="202"/>
      <c r="J71" s="202"/>
      <c r="K71" s="202"/>
      <c r="L71" s="202"/>
      <c r="M71" s="202"/>
      <c r="N71" s="202"/>
      <c r="O71" s="202"/>
      <c r="P71" s="202"/>
      <c r="Q71" s="202"/>
      <c r="R71" s="202"/>
      <c r="S71" s="113"/>
      <c r="T71" s="202"/>
      <c r="U71" s="202"/>
      <c r="V71" s="202"/>
      <c r="W71" s="202"/>
      <c r="X71" s="202"/>
      <c r="Y71" s="202"/>
      <c r="Z71" s="202"/>
      <c r="AA71" s="202"/>
      <c r="AB71" s="204"/>
    </row>
    <row r="72" spans="1:28">
      <c r="A72" s="190"/>
      <c r="B72" s="191"/>
      <c r="C72" s="184"/>
      <c r="D72" s="191"/>
      <c r="E72" s="185"/>
      <c r="F72" s="191"/>
      <c r="G72" s="202"/>
      <c r="H72" s="202"/>
      <c r="I72" s="202"/>
      <c r="J72" s="202"/>
      <c r="K72" s="202"/>
      <c r="L72" s="202"/>
      <c r="M72" s="202"/>
      <c r="N72" s="202"/>
      <c r="O72" s="202"/>
      <c r="P72" s="202"/>
      <c r="Q72" s="202"/>
      <c r="R72" s="202"/>
      <c r="S72" s="113"/>
      <c r="T72" s="202"/>
      <c r="U72" s="202"/>
      <c r="V72" s="202"/>
      <c r="W72" s="202"/>
      <c r="X72" s="202"/>
      <c r="Y72" s="202"/>
      <c r="Z72" s="202"/>
      <c r="AA72" s="202"/>
      <c r="AB72" s="204"/>
    </row>
    <row r="73" spans="1:28">
      <c r="A73" s="190"/>
      <c r="B73" s="191"/>
      <c r="C73" s="184"/>
      <c r="D73" s="191"/>
      <c r="E73" s="185"/>
      <c r="F73" s="191"/>
      <c r="G73" s="202"/>
      <c r="H73" s="202"/>
      <c r="I73" s="202"/>
      <c r="J73" s="202"/>
      <c r="K73" s="202"/>
      <c r="L73" s="202"/>
      <c r="M73" s="202"/>
      <c r="N73" s="202"/>
      <c r="O73" s="202"/>
      <c r="P73" s="202"/>
      <c r="Q73" s="202"/>
      <c r="R73" s="202"/>
      <c r="S73" s="113"/>
      <c r="T73" s="202"/>
      <c r="U73" s="202"/>
      <c r="V73" s="202"/>
      <c r="W73" s="202"/>
      <c r="X73" s="202"/>
      <c r="Y73" s="202"/>
      <c r="Z73" s="202"/>
      <c r="AA73" s="202"/>
      <c r="AB73" s="204"/>
    </row>
    <row r="74" spans="1:28">
      <c r="A74" s="190"/>
      <c r="B74" s="191"/>
      <c r="C74" s="184"/>
      <c r="D74" s="191"/>
      <c r="E74" s="185"/>
      <c r="F74" s="191"/>
      <c r="G74" s="202"/>
      <c r="H74" s="202"/>
      <c r="I74" s="202"/>
      <c r="J74" s="202"/>
      <c r="K74" s="202"/>
      <c r="L74" s="202"/>
      <c r="M74" s="202"/>
      <c r="N74" s="202"/>
      <c r="O74" s="202"/>
      <c r="P74" s="202"/>
      <c r="Q74" s="202"/>
      <c r="R74" s="202"/>
      <c r="S74" s="113"/>
      <c r="T74" s="202"/>
      <c r="U74" s="202"/>
      <c r="V74" s="202"/>
      <c r="W74" s="202"/>
      <c r="X74" s="202"/>
      <c r="Y74" s="202"/>
      <c r="Z74" s="202"/>
      <c r="AA74" s="202"/>
      <c r="AB74" s="204"/>
    </row>
    <row r="75" spans="1:28">
      <c r="A75" s="190"/>
      <c r="B75" s="191"/>
      <c r="C75" s="184"/>
      <c r="D75" s="191"/>
      <c r="E75" s="185"/>
      <c r="F75" s="191"/>
      <c r="G75" s="202"/>
      <c r="H75" s="202"/>
      <c r="I75" s="202"/>
      <c r="J75" s="202"/>
      <c r="K75" s="202"/>
      <c r="L75" s="202"/>
      <c r="M75" s="202"/>
      <c r="N75" s="202"/>
      <c r="O75" s="202"/>
      <c r="P75" s="202"/>
      <c r="Q75" s="202"/>
      <c r="R75" s="202"/>
      <c r="S75" s="113"/>
      <c r="T75" s="202"/>
      <c r="U75" s="202"/>
      <c r="V75" s="202"/>
      <c r="W75" s="202"/>
      <c r="X75" s="202"/>
      <c r="Y75" s="202"/>
      <c r="Z75" s="202"/>
      <c r="AA75" s="202"/>
      <c r="AB75" s="204"/>
    </row>
    <row r="76" spans="1:28">
      <c r="A76" s="190"/>
      <c r="B76" s="191"/>
      <c r="C76" s="184"/>
      <c r="D76" s="191"/>
      <c r="E76" s="185"/>
      <c r="F76" s="191"/>
      <c r="G76" s="202"/>
      <c r="H76" s="202"/>
      <c r="I76" s="202"/>
      <c r="J76" s="202"/>
      <c r="K76" s="202"/>
      <c r="L76" s="202"/>
      <c r="M76" s="202"/>
      <c r="N76" s="202"/>
      <c r="O76" s="202"/>
      <c r="P76" s="202"/>
      <c r="Q76" s="202"/>
      <c r="R76" s="202"/>
      <c r="S76" s="113"/>
      <c r="T76" s="202"/>
      <c r="U76" s="202"/>
      <c r="V76" s="202"/>
      <c r="W76" s="202"/>
      <c r="X76" s="202"/>
      <c r="Y76" s="202"/>
      <c r="Z76" s="202"/>
      <c r="AA76" s="202"/>
      <c r="AB76" s="204"/>
    </row>
    <row r="77" spans="1:28">
      <c r="A77" s="190"/>
      <c r="B77" s="191"/>
      <c r="C77" s="184"/>
      <c r="D77" s="191"/>
      <c r="E77" s="185"/>
      <c r="F77" s="191"/>
      <c r="G77" s="202"/>
      <c r="H77" s="202"/>
      <c r="I77" s="202"/>
      <c r="J77" s="202"/>
      <c r="K77" s="202"/>
      <c r="L77" s="202"/>
      <c r="M77" s="202"/>
      <c r="N77" s="202"/>
      <c r="O77" s="202"/>
      <c r="P77" s="202"/>
      <c r="Q77" s="202"/>
      <c r="R77" s="202"/>
      <c r="S77" s="113"/>
      <c r="T77" s="202"/>
      <c r="U77" s="202"/>
      <c r="V77" s="202"/>
      <c r="W77" s="202"/>
      <c r="X77" s="202"/>
      <c r="Y77" s="202"/>
      <c r="Z77" s="202"/>
      <c r="AA77" s="202"/>
      <c r="AB77" s="204"/>
    </row>
    <row r="78" spans="1:28">
      <c r="A78" s="190"/>
      <c r="B78" s="191"/>
      <c r="C78" s="184"/>
      <c r="D78" s="191"/>
      <c r="E78" s="185"/>
      <c r="F78" s="191"/>
      <c r="G78" s="202"/>
      <c r="H78" s="202"/>
      <c r="I78" s="202"/>
      <c r="J78" s="202"/>
      <c r="K78" s="202"/>
      <c r="L78" s="202"/>
      <c r="M78" s="202"/>
      <c r="N78" s="202"/>
      <c r="O78" s="202"/>
      <c r="P78" s="202"/>
      <c r="Q78" s="202"/>
      <c r="R78" s="202"/>
      <c r="S78" s="113"/>
      <c r="T78" s="202"/>
      <c r="U78" s="202"/>
      <c r="V78" s="202"/>
      <c r="W78" s="202"/>
      <c r="X78" s="202"/>
      <c r="Y78" s="202"/>
      <c r="Z78" s="202"/>
      <c r="AA78" s="202"/>
      <c r="AB78" s="204"/>
    </row>
    <row r="79" spans="1:28">
      <c r="A79" s="190"/>
      <c r="B79" s="191"/>
      <c r="C79" s="184"/>
      <c r="D79" s="191"/>
      <c r="E79" s="185"/>
      <c r="F79" s="191"/>
      <c r="G79" s="202"/>
      <c r="H79" s="202"/>
      <c r="I79" s="202"/>
      <c r="J79" s="202"/>
      <c r="K79" s="202"/>
      <c r="L79" s="202"/>
      <c r="M79" s="202"/>
      <c r="N79" s="202"/>
      <c r="O79" s="202"/>
      <c r="P79" s="202"/>
      <c r="Q79" s="202"/>
      <c r="R79" s="202"/>
      <c r="S79" s="113"/>
      <c r="T79" s="202"/>
      <c r="U79" s="202"/>
      <c r="V79" s="202"/>
      <c r="W79" s="202"/>
      <c r="X79" s="202"/>
      <c r="Y79" s="202"/>
      <c r="Z79" s="202"/>
      <c r="AA79" s="202"/>
      <c r="AB79" s="204"/>
    </row>
    <row r="80" spans="1:28">
      <c r="A80" s="190"/>
      <c r="B80" s="191"/>
      <c r="C80" s="184"/>
      <c r="D80" s="191"/>
      <c r="E80" s="185"/>
      <c r="F80" s="191"/>
      <c r="G80" s="202"/>
      <c r="H80" s="202"/>
      <c r="I80" s="202"/>
      <c r="J80" s="202"/>
      <c r="K80" s="202"/>
      <c r="L80" s="202"/>
      <c r="M80" s="202"/>
      <c r="N80" s="202"/>
      <c r="O80" s="202"/>
      <c r="P80" s="202"/>
      <c r="Q80" s="202"/>
      <c r="R80" s="202"/>
      <c r="S80" s="113"/>
      <c r="T80" s="202"/>
      <c r="U80" s="202"/>
      <c r="V80" s="202"/>
      <c r="W80" s="202"/>
      <c r="X80" s="202"/>
      <c r="Y80" s="202"/>
      <c r="Z80" s="202"/>
      <c r="AA80" s="202"/>
      <c r="AB80" s="204"/>
    </row>
    <row r="81" spans="1:28">
      <c r="A81" s="190"/>
      <c r="B81" s="191"/>
      <c r="C81" s="184"/>
      <c r="D81" s="191"/>
      <c r="E81" s="185"/>
      <c r="F81" s="191"/>
      <c r="G81" s="202"/>
      <c r="H81" s="202"/>
      <c r="I81" s="202"/>
      <c r="J81" s="202"/>
      <c r="K81" s="202"/>
      <c r="L81" s="202"/>
      <c r="M81" s="202"/>
      <c r="N81" s="202"/>
      <c r="O81" s="202"/>
      <c r="P81" s="202"/>
      <c r="Q81" s="202"/>
      <c r="R81" s="202"/>
      <c r="S81" s="113"/>
      <c r="T81" s="202"/>
      <c r="U81" s="202"/>
      <c r="V81" s="202"/>
      <c r="W81" s="202"/>
      <c r="X81" s="202"/>
      <c r="Y81" s="202"/>
      <c r="Z81" s="202"/>
      <c r="AA81" s="202"/>
      <c r="AB81" s="204"/>
    </row>
    <row r="82" spans="1:28">
      <c r="A82" s="190"/>
      <c r="B82" s="191"/>
      <c r="C82" s="184"/>
      <c r="D82" s="191"/>
      <c r="E82" s="185"/>
      <c r="F82" s="191"/>
      <c r="G82" s="202"/>
      <c r="H82" s="202"/>
      <c r="I82" s="202"/>
      <c r="J82" s="202"/>
      <c r="K82" s="202"/>
      <c r="L82" s="202"/>
      <c r="M82" s="202"/>
      <c r="N82" s="202"/>
      <c r="O82" s="202"/>
      <c r="P82" s="202"/>
      <c r="Q82" s="202"/>
      <c r="R82" s="202"/>
      <c r="S82" s="113"/>
      <c r="T82" s="202"/>
      <c r="U82" s="202"/>
      <c r="V82" s="202"/>
      <c r="W82" s="202"/>
      <c r="X82" s="202"/>
      <c r="Y82" s="202"/>
      <c r="Z82" s="202"/>
      <c r="AA82" s="202"/>
      <c r="AB82" s="204"/>
    </row>
    <row r="83" spans="1:28">
      <c r="A83" s="190"/>
      <c r="B83" s="191"/>
      <c r="C83" s="184"/>
      <c r="D83" s="191"/>
      <c r="E83" s="185"/>
      <c r="F83" s="191"/>
      <c r="G83" s="202"/>
      <c r="H83" s="202"/>
      <c r="I83" s="202"/>
      <c r="J83" s="202"/>
      <c r="K83" s="202"/>
      <c r="L83" s="202"/>
      <c r="M83" s="202"/>
      <c r="N83" s="202"/>
      <c r="O83" s="202"/>
      <c r="P83" s="202"/>
      <c r="Q83" s="202"/>
      <c r="R83" s="202"/>
      <c r="S83" s="113"/>
      <c r="T83" s="202"/>
      <c r="U83" s="202"/>
      <c r="V83" s="202"/>
      <c r="W83" s="202"/>
      <c r="X83" s="202"/>
      <c r="Y83" s="202"/>
      <c r="Z83" s="202"/>
      <c r="AA83" s="202"/>
      <c r="AB83" s="204"/>
    </row>
    <row r="84" spans="1:28">
      <c r="A84" s="190"/>
      <c r="B84" s="191"/>
      <c r="C84" s="184"/>
      <c r="D84" s="191"/>
      <c r="E84" s="185"/>
      <c r="F84" s="191"/>
      <c r="G84" s="202"/>
      <c r="H84" s="202"/>
      <c r="I84" s="202"/>
      <c r="J84" s="202"/>
      <c r="K84" s="202"/>
      <c r="L84" s="202"/>
      <c r="M84" s="202"/>
      <c r="N84" s="202"/>
      <c r="O84" s="202"/>
      <c r="P84" s="202"/>
      <c r="Q84" s="202"/>
      <c r="R84" s="202"/>
      <c r="S84" s="113"/>
      <c r="T84" s="202"/>
      <c r="U84" s="202"/>
      <c r="V84" s="202"/>
      <c r="W84" s="202"/>
      <c r="X84" s="202"/>
      <c r="Y84" s="202"/>
      <c r="Z84" s="202"/>
      <c r="AA84" s="202"/>
      <c r="AB84" s="204"/>
    </row>
    <row r="85" spans="1:28">
      <c r="A85" s="190"/>
      <c r="B85" s="191"/>
      <c r="C85" s="184"/>
      <c r="D85" s="191"/>
      <c r="E85" s="185"/>
      <c r="F85" s="191"/>
      <c r="G85" s="202"/>
      <c r="H85" s="202"/>
      <c r="I85" s="202"/>
      <c r="J85" s="202"/>
      <c r="K85" s="202"/>
      <c r="L85" s="202"/>
      <c r="M85" s="202"/>
      <c r="N85" s="202"/>
      <c r="O85" s="202"/>
      <c r="P85" s="202"/>
      <c r="Q85" s="202"/>
      <c r="R85" s="202"/>
      <c r="S85" s="113"/>
      <c r="T85" s="202"/>
      <c r="U85" s="202"/>
      <c r="V85" s="202"/>
      <c r="W85" s="202"/>
      <c r="X85" s="202"/>
      <c r="Y85" s="202"/>
      <c r="Z85" s="202"/>
      <c r="AA85" s="202"/>
      <c r="AB85" s="204"/>
    </row>
    <row r="86" spans="1:28">
      <c r="A86" s="190"/>
      <c r="B86" s="191"/>
      <c r="C86" s="184"/>
      <c r="D86" s="191"/>
      <c r="E86" s="185"/>
      <c r="F86" s="191"/>
      <c r="G86" s="202"/>
      <c r="H86" s="202"/>
      <c r="I86" s="202"/>
      <c r="J86" s="202"/>
      <c r="K86" s="202"/>
      <c r="L86" s="202"/>
      <c r="M86" s="202"/>
      <c r="N86" s="202"/>
      <c r="O86" s="202"/>
      <c r="P86" s="202"/>
      <c r="Q86" s="202"/>
      <c r="R86" s="202"/>
      <c r="S86" s="113"/>
      <c r="T86" s="202"/>
      <c r="U86" s="202"/>
      <c r="V86" s="202"/>
      <c r="W86" s="202"/>
      <c r="X86" s="202"/>
      <c r="Y86" s="202"/>
      <c r="Z86" s="202"/>
      <c r="AA86" s="202"/>
      <c r="AB86" s="204"/>
    </row>
    <row r="87" spans="1:28">
      <c r="A87" s="190"/>
      <c r="B87" s="191"/>
      <c r="C87" s="184"/>
      <c r="D87" s="191"/>
      <c r="E87" s="185"/>
      <c r="F87" s="191"/>
      <c r="G87" s="202"/>
      <c r="H87" s="202"/>
      <c r="I87" s="202"/>
      <c r="J87" s="202"/>
      <c r="K87" s="202"/>
      <c r="L87" s="202"/>
      <c r="M87" s="202"/>
      <c r="N87" s="202"/>
      <c r="O87" s="202"/>
      <c r="P87" s="202"/>
      <c r="Q87" s="202"/>
      <c r="R87" s="202"/>
      <c r="S87" s="113"/>
      <c r="T87" s="202"/>
      <c r="U87" s="202"/>
      <c r="V87" s="202"/>
      <c r="W87" s="202"/>
      <c r="X87" s="202"/>
      <c r="Y87" s="202"/>
      <c r="Z87" s="202"/>
      <c r="AA87" s="202"/>
      <c r="AB87" s="204"/>
    </row>
    <row r="88" spans="1:28">
      <c r="A88" s="190"/>
      <c r="B88" s="191"/>
      <c r="C88" s="184"/>
      <c r="D88" s="191"/>
      <c r="E88" s="185"/>
      <c r="F88" s="191"/>
      <c r="G88" s="202"/>
      <c r="H88" s="202"/>
      <c r="I88" s="202"/>
      <c r="J88" s="202"/>
      <c r="K88" s="202"/>
      <c r="L88" s="202"/>
      <c r="M88" s="202"/>
      <c r="N88" s="202"/>
      <c r="O88" s="202"/>
      <c r="P88" s="202"/>
      <c r="Q88" s="202"/>
      <c r="R88" s="202"/>
      <c r="S88" s="113"/>
      <c r="T88" s="202"/>
      <c r="U88" s="202"/>
      <c r="V88" s="202"/>
      <c r="W88" s="202"/>
      <c r="X88" s="202"/>
      <c r="Y88" s="202"/>
      <c r="Z88" s="202"/>
      <c r="AA88" s="202"/>
      <c r="AB88" s="204"/>
    </row>
    <row r="89" spans="1:28">
      <c r="A89" s="190"/>
      <c r="B89" s="191"/>
      <c r="C89" s="184"/>
      <c r="D89" s="191"/>
      <c r="E89" s="185"/>
      <c r="F89" s="191"/>
      <c r="G89" s="202"/>
      <c r="H89" s="202"/>
      <c r="I89" s="202"/>
      <c r="J89" s="202"/>
      <c r="K89" s="202"/>
      <c r="L89" s="202"/>
      <c r="M89" s="202"/>
      <c r="N89" s="202"/>
      <c r="O89" s="202"/>
      <c r="P89" s="202"/>
      <c r="Q89" s="202"/>
      <c r="R89" s="202"/>
      <c r="S89" s="113"/>
      <c r="T89" s="202"/>
      <c r="U89" s="202"/>
      <c r="V89" s="202"/>
      <c r="W89" s="202"/>
      <c r="X89" s="202"/>
      <c r="Y89" s="202"/>
      <c r="Z89" s="202"/>
      <c r="AA89" s="202"/>
      <c r="AB89" s="204"/>
    </row>
    <row r="90" spans="1:28">
      <c r="A90" s="190"/>
      <c r="B90" s="191"/>
      <c r="C90" s="184"/>
      <c r="D90" s="191"/>
      <c r="E90" s="185"/>
      <c r="F90" s="191"/>
      <c r="G90" s="202"/>
      <c r="H90" s="202"/>
      <c r="I90" s="202"/>
      <c r="J90" s="202"/>
      <c r="K90" s="202"/>
      <c r="L90" s="202"/>
      <c r="M90" s="202"/>
      <c r="N90" s="202"/>
      <c r="O90" s="202"/>
      <c r="P90" s="202"/>
      <c r="Q90" s="202"/>
      <c r="R90" s="202"/>
      <c r="S90" s="113"/>
      <c r="T90" s="202"/>
      <c r="U90" s="202"/>
      <c r="V90" s="202"/>
      <c r="W90" s="202"/>
      <c r="X90" s="202"/>
      <c r="Y90" s="202"/>
      <c r="Z90" s="202"/>
      <c r="AA90" s="202"/>
      <c r="AB90" s="204"/>
    </row>
    <row r="91" spans="1:28">
      <c r="A91" s="190"/>
      <c r="B91" s="191"/>
      <c r="C91" s="184"/>
      <c r="D91" s="191"/>
      <c r="E91" s="185"/>
      <c r="F91" s="191"/>
      <c r="G91" s="202"/>
      <c r="H91" s="202"/>
      <c r="I91" s="202"/>
      <c r="J91" s="202"/>
      <c r="K91" s="202"/>
      <c r="L91" s="202"/>
      <c r="M91" s="202"/>
      <c r="N91" s="202"/>
      <c r="O91" s="202"/>
      <c r="P91" s="202"/>
      <c r="Q91" s="202"/>
      <c r="R91" s="202"/>
      <c r="S91" s="113"/>
      <c r="T91" s="202"/>
      <c r="U91" s="202"/>
      <c r="V91" s="202"/>
      <c r="W91" s="202"/>
      <c r="X91" s="202"/>
      <c r="Y91" s="202"/>
      <c r="Z91" s="202"/>
      <c r="AA91" s="202"/>
      <c r="AB91" s="204"/>
    </row>
    <row r="92" spans="1:28">
      <c r="A92" s="190"/>
      <c r="B92" s="191"/>
      <c r="C92" s="184"/>
      <c r="D92" s="191"/>
      <c r="E92" s="185"/>
      <c r="F92" s="191"/>
      <c r="G92" s="202"/>
      <c r="H92" s="202"/>
      <c r="I92" s="202"/>
      <c r="J92" s="202"/>
      <c r="K92" s="202"/>
      <c r="L92" s="202"/>
      <c r="M92" s="202"/>
      <c r="N92" s="202"/>
      <c r="O92" s="202"/>
      <c r="P92" s="202"/>
      <c r="Q92" s="202"/>
      <c r="R92" s="202"/>
      <c r="S92" s="113"/>
      <c r="T92" s="202"/>
      <c r="U92" s="202"/>
      <c r="V92" s="202"/>
      <c r="W92" s="202"/>
      <c r="X92" s="202"/>
      <c r="Y92" s="202"/>
      <c r="Z92" s="202"/>
      <c r="AA92" s="202"/>
      <c r="AB92" s="204"/>
    </row>
    <row r="93" spans="1:28">
      <c r="A93" s="190"/>
      <c r="B93" s="191"/>
      <c r="C93" s="184"/>
      <c r="D93" s="191"/>
      <c r="E93" s="185"/>
      <c r="F93" s="191"/>
      <c r="G93" s="202"/>
      <c r="H93" s="202"/>
      <c r="I93" s="202"/>
      <c r="J93" s="202"/>
      <c r="K93" s="202"/>
      <c r="L93" s="202"/>
      <c r="M93" s="202"/>
      <c r="N93" s="202"/>
      <c r="O93" s="202"/>
      <c r="P93" s="202"/>
      <c r="Q93" s="202"/>
      <c r="R93" s="202"/>
      <c r="S93" s="113"/>
      <c r="T93" s="202"/>
      <c r="U93" s="202"/>
      <c r="V93" s="202"/>
      <c r="W93" s="202"/>
      <c r="X93" s="202"/>
      <c r="Y93" s="202"/>
      <c r="Z93" s="202"/>
      <c r="AA93" s="202"/>
      <c r="AB93" s="204"/>
    </row>
    <row r="94" spans="1:28">
      <c r="A94" s="190"/>
      <c r="B94" s="191"/>
      <c r="C94" s="184"/>
      <c r="D94" s="191"/>
      <c r="E94" s="185"/>
      <c r="F94" s="191"/>
      <c r="G94" s="202"/>
      <c r="H94" s="202"/>
      <c r="I94" s="202"/>
      <c r="J94" s="202"/>
      <c r="K94" s="202"/>
      <c r="L94" s="202"/>
      <c r="M94" s="202"/>
      <c r="N94" s="202"/>
      <c r="O94" s="202"/>
      <c r="P94" s="202"/>
      <c r="Q94" s="202"/>
      <c r="R94" s="202"/>
      <c r="S94" s="113"/>
      <c r="T94" s="202"/>
      <c r="U94" s="202"/>
      <c r="V94" s="202"/>
      <c r="W94" s="202"/>
      <c r="X94" s="202"/>
      <c r="Y94" s="202"/>
      <c r="Z94" s="202"/>
      <c r="AA94" s="202"/>
      <c r="AB94" s="204"/>
    </row>
    <row r="95" spans="1:28">
      <c r="A95" s="190"/>
      <c r="B95" s="191"/>
      <c r="C95" s="184"/>
      <c r="D95" s="191"/>
      <c r="E95" s="185"/>
      <c r="F95" s="191"/>
      <c r="G95" s="202"/>
      <c r="H95" s="202"/>
      <c r="I95" s="202"/>
      <c r="J95" s="202"/>
      <c r="K95" s="202"/>
      <c r="L95" s="202"/>
      <c r="M95" s="202"/>
      <c r="N95" s="202"/>
      <c r="O95" s="202"/>
      <c r="P95" s="202"/>
      <c r="Q95" s="202"/>
      <c r="R95" s="202"/>
      <c r="S95" s="113"/>
      <c r="T95" s="202"/>
      <c r="U95" s="202"/>
      <c r="V95" s="202"/>
      <c r="W95" s="202"/>
      <c r="X95" s="202"/>
      <c r="Y95" s="202"/>
      <c r="Z95" s="202"/>
      <c r="AA95" s="202"/>
      <c r="AB95" s="204"/>
    </row>
    <row r="96" spans="1:28">
      <c r="A96" s="190"/>
      <c r="B96" s="191"/>
      <c r="C96" s="184"/>
      <c r="D96" s="191"/>
      <c r="E96" s="185"/>
      <c r="F96" s="191"/>
      <c r="G96" s="202"/>
      <c r="H96" s="202"/>
      <c r="I96" s="202"/>
      <c r="J96" s="202"/>
      <c r="K96" s="202"/>
      <c r="L96" s="202"/>
      <c r="M96" s="202"/>
      <c r="N96" s="202"/>
      <c r="O96" s="202"/>
      <c r="P96" s="202"/>
      <c r="Q96" s="202"/>
      <c r="R96" s="202"/>
      <c r="S96" s="113"/>
      <c r="T96" s="202"/>
      <c r="U96" s="202"/>
      <c r="V96" s="202"/>
      <c r="W96" s="202"/>
      <c r="X96" s="202"/>
      <c r="Y96" s="202"/>
      <c r="Z96" s="202"/>
      <c r="AA96" s="202"/>
      <c r="AB96" s="204"/>
    </row>
    <row r="97" spans="1:28">
      <c r="A97" s="190"/>
      <c r="B97" s="191"/>
      <c r="C97" s="184"/>
      <c r="D97" s="191"/>
      <c r="E97" s="185"/>
      <c r="F97" s="191"/>
      <c r="G97" s="202"/>
      <c r="H97" s="202"/>
      <c r="I97" s="202"/>
      <c r="J97" s="202"/>
      <c r="K97" s="202"/>
      <c r="L97" s="202"/>
      <c r="M97" s="202"/>
      <c r="N97" s="202"/>
      <c r="O97" s="202"/>
      <c r="P97" s="202"/>
      <c r="Q97" s="202"/>
      <c r="R97" s="202"/>
      <c r="S97" s="113"/>
      <c r="T97" s="202"/>
      <c r="U97" s="202"/>
      <c r="V97" s="202"/>
      <c r="W97" s="202"/>
      <c r="X97" s="202"/>
      <c r="Y97" s="202"/>
      <c r="Z97" s="202"/>
      <c r="AA97" s="202"/>
      <c r="AB97" s="204"/>
    </row>
    <row r="98" spans="1:28">
      <c r="A98" s="190"/>
      <c r="B98" s="191"/>
      <c r="C98" s="184"/>
      <c r="D98" s="191"/>
      <c r="E98" s="185"/>
      <c r="F98" s="191"/>
      <c r="G98" s="202"/>
      <c r="H98" s="202"/>
      <c r="I98" s="202"/>
      <c r="J98" s="202"/>
      <c r="K98" s="202"/>
      <c r="L98" s="202"/>
      <c r="M98" s="202"/>
      <c r="N98" s="202"/>
      <c r="O98" s="202"/>
      <c r="P98" s="202"/>
      <c r="Q98" s="202"/>
      <c r="R98" s="202"/>
      <c r="S98" s="113"/>
      <c r="T98" s="202"/>
      <c r="U98" s="202"/>
      <c r="V98" s="202"/>
      <c r="W98" s="202"/>
      <c r="X98" s="202"/>
      <c r="Y98" s="202"/>
      <c r="Z98" s="202"/>
      <c r="AA98" s="202"/>
      <c r="AB98" s="204"/>
    </row>
    <row r="99" spans="1:28">
      <c r="A99" s="190"/>
      <c r="B99" s="191"/>
      <c r="C99" s="184"/>
      <c r="D99" s="191"/>
      <c r="E99" s="185"/>
      <c r="F99" s="191"/>
      <c r="G99" s="202"/>
      <c r="H99" s="202"/>
      <c r="I99" s="202"/>
      <c r="J99" s="202"/>
      <c r="K99" s="202"/>
      <c r="L99" s="202"/>
      <c r="M99" s="202"/>
      <c r="N99" s="202"/>
      <c r="O99" s="202"/>
      <c r="P99" s="202"/>
      <c r="Q99" s="202"/>
      <c r="R99" s="202"/>
      <c r="S99" s="113"/>
      <c r="T99" s="202"/>
      <c r="U99" s="202"/>
      <c r="V99" s="202"/>
      <c r="W99" s="202"/>
      <c r="X99" s="202"/>
      <c r="Y99" s="202"/>
      <c r="Z99" s="202"/>
      <c r="AA99" s="202"/>
      <c r="AB99" s="204"/>
    </row>
    <row r="100" spans="1:28">
      <c r="A100" s="190"/>
      <c r="B100" s="191"/>
      <c r="C100" s="184"/>
      <c r="D100" s="191"/>
      <c r="E100" s="185"/>
      <c r="F100" s="191"/>
      <c r="G100" s="202"/>
      <c r="H100" s="202"/>
      <c r="I100" s="202"/>
      <c r="J100" s="202"/>
      <c r="K100" s="202"/>
      <c r="L100" s="202"/>
      <c r="M100" s="202"/>
      <c r="N100" s="202"/>
      <c r="O100" s="202"/>
      <c r="P100" s="202"/>
      <c r="Q100" s="202"/>
      <c r="R100" s="202"/>
      <c r="S100" s="113"/>
      <c r="T100" s="202"/>
      <c r="U100" s="202"/>
      <c r="V100" s="202"/>
      <c r="W100" s="202"/>
      <c r="X100" s="202"/>
      <c r="Y100" s="202"/>
      <c r="Z100" s="202"/>
      <c r="AA100" s="202"/>
      <c r="AB100" s="204"/>
    </row>
    <row r="101" spans="1:28">
      <c r="A101" s="190"/>
      <c r="B101" s="191"/>
      <c r="C101" s="184"/>
      <c r="D101" s="191"/>
      <c r="E101" s="185"/>
      <c r="F101" s="191"/>
      <c r="G101" s="202"/>
      <c r="H101" s="202"/>
      <c r="I101" s="202"/>
      <c r="J101" s="202"/>
      <c r="K101" s="202"/>
      <c r="L101" s="202"/>
      <c r="M101" s="202"/>
      <c r="N101" s="202"/>
      <c r="O101" s="202"/>
      <c r="P101" s="202"/>
      <c r="Q101" s="202"/>
      <c r="R101" s="202"/>
      <c r="S101" s="113"/>
      <c r="T101" s="202"/>
      <c r="U101" s="202"/>
      <c r="V101" s="202"/>
      <c r="W101" s="202"/>
      <c r="X101" s="202"/>
      <c r="Y101" s="202"/>
      <c r="Z101" s="202"/>
      <c r="AA101" s="202"/>
      <c r="AB101" s="204"/>
    </row>
    <row r="102" spans="1:28">
      <c r="A102" s="190"/>
      <c r="B102" s="191"/>
      <c r="C102" s="184"/>
      <c r="D102" s="191"/>
      <c r="E102" s="185"/>
      <c r="F102" s="191"/>
      <c r="G102" s="202"/>
      <c r="H102" s="202"/>
      <c r="I102" s="202"/>
      <c r="J102" s="202"/>
      <c r="K102" s="202"/>
      <c r="L102" s="202"/>
      <c r="M102" s="202"/>
      <c r="N102" s="202"/>
      <c r="O102" s="202"/>
      <c r="P102" s="202"/>
      <c r="Q102" s="202"/>
      <c r="R102" s="202"/>
      <c r="S102" s="113"/>
      <c r="T102" s="202"/>
      <c r="U102" s="202"/>
      <c r="V102" s="202"/>
      <c r="W102" s="202"/>
      <c r="X102" s="202"/>
      <c r="Y102" s="202"/>
      <c r="Z102" s="202"/>
      <c r="AA102" s="202"/>
      <c r="AB102" s="204"/>
    </row>
    <row r="103" spans="1:28">
      <c r="A103" s="190"/>
      <c r="B103" s="191"/>
      <c r="C103" s="184"/>
      <c r="D103" s="191"/>
      <c r="E103" s="185"/>
      <c r="F103" s="191"/>
      <c r="G103" s="202"/>
      <c r="H103" s="202"/>
      <c r="I103" s="202"/>
      <c r="J103" s="202"/>
      <c r="K103" s="202"/>
      <c r="L103" s="202"/>
      <c r="M103" s="202"/>
      <c r="N103" s="202"/>
      <c r="O103" s="202"/>
      <c r="P103" s="202"/>
      <c r="Q103" s="202"/>
      <c r="R103" s="202"/>
      <c r="S103" s="113"/>
      <c r="T103" s="202"/>
      <c r="U103" s="202"/>
      <c r="V103" s="202"/>
      <c r="W103" s="202"/>
      <c r="X103" s="202"/>
      <c r="Y103" s="202"/>
      <c r="Z103" s="202"/>
      <c r="AA103" s="202"/>
      <c r="AB103" s="204"/>
    </row>
    <row r="104" spans="1:28">
      <c r="A104" s="190"/>
      <c r="B104" s="191"/>
      <c r="C104" s="184"/>
      <c r="D104" s="191"/>
      <c r="E104" s="185"/>
      <c r="F104" s="191"/>
      <c r="G104" s="202"/>
      <c r="H104" s="202"/>
      <c r="I104" s="202"/>
      <c r="J104" s="202"/>
      <c r="K104" s="202"/>
      <c r="L104" s="202"/>
      <c r="M104" s="202"/>
      <c r="N104" s="202"/>
      <c r="O104" s="202"/>
      <c r="P104" s="202"/>
      <c r="Q104" s="202"/>
      <c r="R104" s="202"/>
      <c r="S104" s="113"/>
      <c r="T104" s="202"/>
      <c r="U104" s="202"/>
      <c r="V104" s="202"/>
      <c r="W104" s="202"/>
      <c r="X104" s="202"/>
      <c r="Y104" s="202"/>
      <c r="Z104" s="202"/>
      <c r="AA104" s="202"/>
      <c r="AB104" s="204"/>
    </row>
    <row r="105" spans="1:28">
      <c r="A105" s="190"/>
      <c r="B105" s="191"/>
      <c r="C105" s="184"/>
      <c r="D105" s="191"/>
      <c r="E105" s="185"/>
      <c r="F105" s="191"/>
      <c r="G105" s="202"/>
      <c r="H105" s="202"/>
      <c r="I105" s="202"/>
      <c r="J105" s="202"/>
      <c r="K105" s="202"/>
      <c r="L105" s="202"/>
      <c r="M105" s="202"/>
      <c r="N105" s="202"/>
      <c r="O105" s="202"/>
      <c r="P105" s="202"/>
      <c r="Q105" s="202"/>
      <c r="R105" s="202"/>
      <c r="S105" s="113"/>
      <c r="T105" s="202"/>
      <c r="U105" s="202"/>
      <c r="V105" s="202"/>
      <c r="W105" s="202"/>
      <c r="X105" s="202"/>
      <c r="Y105" s="202"/>
      <c r="Z105" s="202"/>
      <c r="AA105" s="202"/>
      <c r="AB105" s="204"/>
    </row>
    <row r="106" spans="1:28">
      <c r="A106" s="190"/>
      <c r="B106" s="191"/>
      <c r="C106" s="184"/>
      <c r="D106" s="191"/>
      <c r="E106" s="185"/>
      <c r="F106" s="191"/>
      <c r="G106" s="202"/>
      <c r="H106" s="202"/>
      <c r="I106" s="202"/>
      <c r="J106" s="202"/>
      <c r="K106" s="202"/>
      <c r="L106" s="202"/>
      <c r="M106" s="202"/>
      <c r="N106" s="202"/>
      <c r="O106" s="202"/>
      <c r="P106" s="202"/>
      <c r="Q106" s="202"/>
      <c r="R106" s="202"/>
      <c r="S106" s="113"/>
      <c r="T106" s="202"/>
      <c r="U106" s="202"/>
      <c r="V106" s="202"/>
      <c r="W106" s="202"/>
      <c r="X106" s="202"/>
      <c r="Y106" s="202"/>
      <c r="Z106" s="202"/>
      <c r="AA106" s="202"/>
      <c r="AB106" s="204"/>
    </row>
    <row r="107" spans="1:28">
      <c r="AB107" s="4"/>
    </row>
  </sheetData>
  <mergeCells count="12">
    <mergeCell ref="A1:AB1"/>
    <mergeCell ref="T4:AA4"/>
    <mergeCell ref="G6:AA6"/>
    <mergeCell ref="B2:C2"/>
    <mergeCell ref="A4:A5"/>
    <mergeCell ref="B4:B5"/>
    <mergeCell ref="E4:E5"/>
    <mergeCell ref="F4:F5"/>
    <mergeCell ref="G4:S4"/>
    <mergeCell ref="G2:M2"/>
    <mergeCell ref="E2:F2"/>
    <mergeCell ref="T2:AA2"/>
  </mergeCells>
  <dataValidations count="1">
    <dataValidation type="list" allowBlank="1" showInputMessage="1" showErrorMessage="1" sqref="D7:D106" xr:uid="{00000000-0002-0000-0300-000000000000}">
      <formula1>"x, "</formula1>
    </dataValidation>
  </dataValidations>
  <pageMargins left="0.7" right="0.7" top="0.78740157499999996" bottom="0.78740157499999996"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'Name and Explanation'!$B$109:$B$133</xm:f>
          </x14:formula1>
          <xm:sqref>AB7:AB106</xm:sqref>
        </x14:dataValidation>
        <x14:dataValidation type="list" allowBlank="1" showInputMessage="1" showErrorMessage="1" xr:uid="{00000000-0002-0000-0300-000002000000}">
          <x14:formula1>
            <xm:f>'Name and Explanation'!$C$11:$C$13</xm:f>
          </x14:formula1>
          <xm:sqref>G7:R106 T7:AA106</xm:sqref>
        </x14:dataValidation>
        <x14:dataValidation type="list" allowBlank="1" showInputMessage="1" showErrorMessage="1" xr:uid="{00000000-0002-0000-0300-000003000000}">
          <x14:formula1>
            <xm:f>'Name and Explanation'!$A$11:$A$25</xm:f>
          </x14:formula1>
          <xm:sqref>C7:C106</xm:sqref>
        </x14:dataValidation>
        <x14:dataValidation type="list" allowBlank="1" showInputMessage="1" showErrorMessage="1" xr:uid="{00000000-0002-0000-0300-000004000000}">
          <x14:formula1>
            <xm:f>'Name and Explanation'!$B$11:$B$36</xm:f>
          </x14:formula1>
          <xm:sqref>E7:E106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250"/>
  <sheetViews>
    <sheetView tabSelected="1" topLeftCell="A2" zoomScale="85" zoomScaleNormal="85" workbookViewId="0">
      <pane ySplit="8" topLeftCell="A10" activePane="bottomLeft" state="frozen"/>
      <selection activeCell="A8" sqref="A8"/>
      <selection pane="bottomLeft" activeCell="K31" sqref="K31"/>
    </sheetView>
  </sheetViews>
  <sheetFormatPr baseColWidth="10" defaultColWidth="10.83203125" defaultRowHeight="15"/>
  <cols>
    <col min="1" max="1" width="9.83203125" customWidth="1"/>
    <col min="2" max="2" width="23.1640625" customWidth="1"/>
    <col min="3" max="3" width="9.1640625" style="53" customWidth="1"/>
    <col min="4" max="4" width="7.33203125" customWidth="1"/>
    <col min="5" max="5" width="10.6640625" customWidth="1"/>
    <col min="6" max="6" width="11.33203125" customWidth="1"/>
    <col min="7" max="7" width="9.83203125" customWidth="1"/>
    <col min="8" max="8" width="14" customWidth="1"/>
    <col min="9" max="9" width="6" customWidth="1"/>
    <col min="10" max="10" width="5.5" customWidth="1"/>
    <col min="11" max="11" width="6.5" customWidth="1"/>
    <col min="12" max="12" width="7.5" customWidth="1"/>
    <col min="13" max="13" width="9" customWidth="1"/>
    <col min="14" max="16" width="6.1640625" customWidth="1"/>
    <col min="17" max="18" width="4" customWidth="1"/>
    <col min="19" max="19" width="5.5" customWidth="1"/>
    <col min="20" max="20" width="19.5" customWidth="1"/>
    <col min="21" max="21" width="16.5" customWidth="1"/>
    <col min="22" max="22" width="15.5" customWidth="1"/>
    <col min="23" max="23" width="12.1640625" customWidth="1"/>
  </cols>
  <sheetData>
    <row r="1" spans="1:23" hidden="1">
      <c r="A1" s="2" t="s">
        <v>29</v>
      </c>
    </row>
    <row r="2" spans="1:23">
      <c r="A2" s="315" t="s">
        <v>0</v>
      </c>
      <c r="B2" s="315"/>
      <c r="C2" s="315" t="str">
        <f>'Name and Explanation'!B2</f>
        <v>&lt;please fill out&gt;</v>
      </c>
      <c r="D2" s="315"/>
      <c r="E2" s="315"/>
      <c r="F2" s="315"/>
      <c r="G2" s="4"/>
      <c r="H2" t="s">
        <v>379</v>
      </c>
    </row>
    <row r="3" spans="1:23">
      <c r="A3" s="315" t="s">
        <v>374</v>
      </c>
      <c r="B3" s="315"/>
      <c r="C3" s="315" t="str">
        <f>'Name and Explanation'!B3</f>
        <v>&lt;please fill out&gt;</v>
      </c>
      <c r="D3" s="315"/>
      <c r="E3" s="315"/>
      <c r="F3" s="315"/>
      <c r="G3" s="4"/>
      <c r="I3" s="296"/>
      <c r="J3" s="296"/>
      <c r="K3" s="296"/>
      <c r="L3" s="296"/>
      <c r="M3" s="296"/>
    </row>
    <row r="4" spans="1:23" ht="16">
      <c r="A4" s="1" t="s">
        <v>375</v>
      </c>
      <c r="B4" t="s">
        <v>30</v>
      </c>
      <c r="C4" s="108" t="s">
        <v>376</v>
      </c>
      <c r="D4" s="1" t="s">
        <v>377</v>
      </c>
      <c r="E4" s="1" t="s">
        <v>378</v>
      </c>
      <c r="F4" s="126"/>
      <c r="G4" s="4"/>
      <c r="I4" s="8"/>
      <c r="J4" s="8"/>
      <c r="K4" s="8"/>
      <c r="L4" s="8"/>
      <c r="M4" s="8"/>
    </row>
    <row r="5" spans="1:23" ht="32">
      <c r="C5" s="127" t="str">
        <f>'Name and Explanation'!B5</f>
        <v>&lt;please fill out&gt;</v>
      </c>
      <c r="D5" s="128" t="str">
        <f>'Name and Explanation'!B6</f>
        <v>&lt;please fill out&gt;</v>
      </c>
      <c r="E5" s="128" t="str">
        <f>'Name and Explanation'!B7</f>
        <v>&lt;please fill out&gt;</v>
      </c>
    </row>
    <row r="6" spans="1:23" ht="16" thickBot="1">
      <c r="D6" s="160"/>
      <c r="E6" s="160"/>
    </row>
    <row r="7" spans="1:23" s="5" customFormat="1" ht="29.5" customHeight="1">
      <c r="A7" s="316" t="s">
        <v>347</v>
      </c>
      <c r="B7" s="318" t="s">
        <v>380</v>
      </c>
      <c r="C7" s="320" t="s">
        <v>31</v>
      </c>
      <c r="D7" s="320"/>
      <c r="E7" s="320"/>
      <c r="F7" s="321" t="s">
        <v>348</v>
      </c>
      <c r="G7" s="235"/>
      <c r="H7" s="323" t="s">
        <v>326</v>
      </c>
      <c r="I7" s="310" t="s">
        <v>384</v>
      </c>
      <c r="J7" s="311"/>
      <c r="K7" s="311"/>
      <c r="L7" s="311"/>
      <c r="M7" s="311"/>
      <c r="N7" s="231"/>
      <c r="O7" s="231"/>
      <c r="P7" s="310" t="s">
        <v>385</v>
      </c>
      <c r="Q7" s="312"/>
      <c r="R7" s="312"/>
      <c r="S7" s="313"/>
      <c r="T7" s="161" t="s">
        <v>386</v>
      </c>
      <c r="U7" s="161" t="s">
        <v>387</v>
      </c>
      <c r="V7" s="161" t="s">
        <v>388</v>
      </c>
      <c r="W7" s="162" t="s">
        <v>389</v>
      </c>
    </row>
    <row r="8" spans="1:23" s="53" customFormat="1" ht="153" customHeight="1">
      <c r="A8" s="317"/>
      <c r="B8" s="319"/>
      <c r="C8" s="234" t="s">
        <v>381</v>
      </c>
      <c r="D8" s="234" t="s">
        <v>382</v>
      </c>
      <c r="E8" s="234" t="s">
        <v>203</v>
      </c>
      <c r="F8" s="322"/>
      <c r="G8" s="236" t="s">
        <v>383</v>
      </c>
      <c r="H8" s="324"/>
      <c r="I8" s="109" t="s">
        <v>115</v>
      </c>
      <c r="J8" s="109" t="s">
        <v>33</v>
      </c>
      <c r="K8" s="109" t="s">
        <v>363</v>
      </c>
      <c r="L8" s="109" t="s">
        <v>391</v>
      </c>
      <c r="M8" s="109" t="s">
        <v>34</v>
      </c>
      <c r="N8" s="109" t="s">
        <v>392</v>
      </c>
      <c r="O8" s="109" t="s">
        <v>393</v>
      </c>
      <c r="P8" s="109" t="s">
        <v>394</v>
      </c>
      <c r="Q8" s="109" t="s">
        <v>208</v>
      </c>
      <c r="R8" s="109" t="s">
        <v>395</v>
      </c>
      <c r="S8" s="109" t="s">
        <v>396</v>
      </c>
      <c r="T8" s="109" t="s">
        <v>397</v>
      </c>
      <c r="U8" s="109" t="s">
        <v>336</v>
      </c>
      <c r="V8" s="109" t="s">
        <v>336</v>
      </c>
      <c r="W8" s="163" t="s">
        <v>336</v>
      </c>
    </row>
    <row r="9" spans="1:23" ht="25.5" customHeight="1">
      <c r="A9" s="164" t="s">
        <v>351</v>
      </c>
      <c r="B9" s="14" t="s">
        <v>354</v>
      </c>
      <c r="C9" s="120" t="s">
        <v>361</v>
      </c>
      <c r="D9" s="102" t="s">
        <v>390</v>
      </c>
      <c r="E9" s="120" t="s">
        <v>361</v>
      </c>
      <c r="F9" s="102" t="s">
        <v>356</v>
      </c>
      <c r="G9" s="102" t="s">
        <v>356</v>
      </c>
      <c r="H9" s="102" t="s">
        <v>356</v>
      </c>
      <c r="I9" s="293" t="s">
        <v>359</v>
      </c>
      <c r="J9" s="294"/>
      <c r="K9" s="294"/>
      <c r="L9" s="294"/>
      <c r="M9" s="294"/>
      <c r="N9" s="294"/>
      <c r="O9" s="294"/>
      <c r="P9" s="294"/>
      <c r="Q9" s="294"/>
      <c r="R9" s="294"/>
      <c r="S9" s="294"/>
      <c r="T9" s="293" t="s">
        <v>356</v>
      </c>
      <c r="U9" s="294"/>
      <c r="V9" s="294"/>
      <c r="W9" s="314"/>
    </row>
    <row r="10" spans="1:23" s="114" customFormat="1">
      <c r="A10" s="165"/>
      <c r="B10" s="110"/>
      <c r="C10" s="111"/>
      <c r="D10" s="110"/>
      <c r="E10" s="110"/>
      <c r="F10" s="112"/>
      <c r="G10" s="112"/>
      <c r="H10" s="110"/>
      <c r="I10" s="113"/>
      <c r="J10" s="113"/>
      <c r="K10" s="113"/>
      <c r="L10" s="113"/>
      <c r="M10" s="113"/>
      <c r="N10" s="113"/>
      <c r="O10" s="113"/>
      <c r="P10" s="113"/>
      <c r="Q10" s="113"/>
      <c r="R10" s="113"/>
      <c r="S10" s="113"/>
      <c r="T10" s="113"/>
      <c r="U10" s="113"/>
      <c r="V10" s="113"/>
      <c r="W10" s="166"/>
    </row>
    <row r="11" spans="1:23" s="114" customFormat="1">
      <c r="A11" s="165"/>
      <c r="B11" s="110"/>
      <c r="C11" s="111"/>
      <c r="D11" s="110"/>
      <c r="E11" s="110"/>
      <c r="F11" s="112"/>
      <c r="G11" s="112"/>
      <c r="H11" s="110"/>
      <c r="I11" s="113"/>
      <c r="J11" s="113"/>
      <c r="K11" s="113"/>
      <c r="L11" s="113"/>
      <c r="M11" s="113"/>
      <c r="N11" s="113"/>
      <c r="O11" s="113"/>
      <c r="P11" s="113"/>
      <c r="Q11" s="113"/>
      <c r="R11" s="113"/>
      <c r="S11" s="113"/>
      <c r="T11" s="113"/>
      <c r="U11" s="113"/>
      <c r="V11" s="113"/>
      <c r="W11" s="166"/>
    </row>
    <row r="12" spans="1:23" s="114" customFormat="1">
      <c r="A12" s="165"/>
      <c r="B12" s="110"/>
      <c r="C12" s="111"/>
      <c r="D12" s="110"/>
      <c r="E12" s="110"/>
      <c r="F12" s="112"/>
      <c r="G12" s="112"/>
      <c r="H12" s="110"/>
      <c r="I12" s="113"/>
      <c r="J12" s="113"/>
      <c r="K12" s="113"/>
      <c r="L12" s="113"/>
      <c r="M12" s="113"/>
      <c r="N12" s="113"/>
      <c r="O12" s="113"/>
      <c r="P12" s="113"/>
      <c r="Q12" s="113"/>
      <c r="R12" s="113"/>
      <c r="S12" s="113"/>
      <c r="T12" s="113"/>
      <c r="U12" s="113"/>
      <c r="V12" s="113"/>
      <c r="W12" s="166"/>
    </row>
    <row r="13" spans="1:23" s="114" customFormat="1">
      <c r="A13" s="165"/>
      <c r="B13" s="110"/>
      <c r="C13" s="111"/>
      <c r="D13" s="110"/>
      <c r="E13" s="110"/>
      <c r="F13" s="112"/>
      <c r="G13" s="112"/>
      <c r="H13" s="110"/>
      <c r="I13" s="113"/>
      <c r="J13" s="113"/>
      <c r="K13" s="113"/>
      <c r="L13" s="113"/>
      <c r="M13" s="113"/>
      <c r="N13" s="113"/>
      <c r="O13" s="113"/>
      <c r="P13" s="113"/>
      <c r="Q13" s="113"/>
      <c r="R13" s="113"/>
      <c r="S13" s="113"/>
      <c r="T13" s="113"/>
      <c r="U13" s="113"/>
      <c r="V13" s="113"/>
      <c r="W13" s="166"/>
    </row>
    <row r="14" spans="1:23" s="114" customFormat="1">
      <c r="A14" s="165"/>
      <c r="B14" s="110"/>
      <c r="C14" s="111"/>
      <c r="D14" s="110"/>
      <c r="E14" s="110"/>
      <c r="F14" s="112"/>
      <c r="G14" s="112"/>
      <c r="H14" s="110"/>
      <c r="I14" s="113"/>
      <c r="J14" s="113"/>
      <c r="K14" s="113"/>
      <c r="L14" s="113"/>
      <c r="M14" s="113"/>
      <c r="N14" s="113"/>
      <c r="O14" s="113"/>
      <c r="P14" s="113"/>
      <c r="Q14" s="113"/>
      <c r="R14" s="113"/>
      <c r="S14" s="113"/>
      <c r="T14" s="113"/>
      <c r="U14" s="113"/>
      <c r="V14" s="113"/>
      <c r="W14" s="166"/>
    </row>
    <row r="15" spans="1:23" s="114" customFormat="1">
      <c r="A15" s="165"/>
      <c r="B15" s="110"/>
      <c r="C15" s="111"/>
      <c r="D15" s="110"/>
      <c r="E15" s="110"/>
      <c r="F15" s="112"/>
      <c r="G15" s="112"/>
      <c r="H15" s="110"/>
      <c r="I15" s="113"/>
      <c r="J15" s="113"/>
      <c r="K15" s="113"/>
      <c r="L15" s="113"/>
      <c r="M15" s="113"/>
      <c r="N15" s="113"/>
      <c r="O15" s="113"/>
      <c r="P15" s="113"/>
      <c r="Q15" s="113"/>
      <c r="R15" s="113"/>
      <c r="S15" s="113"/>
      <c r="T15" s="113"/>
      <c r="U15" s="113"/>
      <c r="V15" s="113"/>
      <c r="W15" s="166"/>
    </row>
    <row r="16" spans="1:23" s="114" customFormat="1">
      <c r="A16" s="165"/>
      <c r="B16" s="110"/>
      <c r="C16" s="111"/>
      <c r="D16" s="110"/>
      <c r="E16" s="110"/>
      <c r="F16" s="112"/>
      <c r="G16" s="112"/>
      <c r="H16" s="110"/>
      <c r="I16" s="113"/>
      <c r="J16" s="113"/>
      <c r="K16" s="113"/>
      <c r="L16" s="113"/>
      <c r="M16" s="113"/>
      <c r="N16" s="113"/>
      <c r="O16" s="113"/>
      <c r="P16" s="113"/>
      <c r="Q16" s="113"/>
      <c r="R16" s="113"/>
      <c r="S16" s="113"/>
      <c r="T16" s="113"/>
      <c r="U16" s="113"/>
      <c r="V16" s="113"/>
      <c r="W16" s="166"/>
    </row>
    <row r="17" spans="1:23" s="114" customFormat="1">
      <c r="A17" s="165"/>
      <c r="B17" s="110"/>
      <c r="C17" s="111"/>
      <c r="D17" s="110"/>
      <c r="E17" s="110"/>
      <c r="F17" s="112"/>
      <c r="G17" s="112"/>
      <c r="H17" s="110"/>
      <c r="I17" s="113"/>
      <c r="J17" s="113"/>
      <c r="K17" s="113"/>
      <c r="L17" s="113"/>
      <c r="M17" s="113"/>
      <c r="N17" s="113"/>
      <c r="O17" s="113"/>
      <c r="P17" s="113"/>
      <c r="Q17" s="113"/>
      <c r="R17" s="113"/>
      <c r="S17" s="113"/>
      <c r="T17" s="113"/>
      <c r="U17" s="113"/>
      <c r="V17" s="113"/>
      <c r="W17" s="166"/>
    </row>
    <row r="18" spans="1:23" s="114" customFormat="1">
      <c r="A18" s="165"/>
      <c r="B18" s="110"/>
      <c r="C18" s="111"/>
      <c r="D18" s="110"/>
      <c r="E18" s="110"/>
      <c r="F18" s="112"/>
      <c r="G18" s="112"/>
      <c r="H18" s="110"/>
      <c r="I18" s="113"/>
      <c r="J18" s="113"/>
      <c r="K18" s="113"/>
      <c r="L18" s="113"/>
      <c r="M18" s="113"/>
      <c r="N18" s="113"/>
      <c r="O18" s="113"/>
      <c r="P18" s="113"/>
      <c r="Q18" s="113"/>
      <c r="R18" s="113"/>
      <c r="S18" s="113"/>
      <c r="T18" s="113"/>
      <c r="U18" s="113"/>
      <c r="V18" s="113"/>
      <c r="W18" s="166"/>
    </row>
    <row r="19" spans="1:23" s="114" customFormat="1">
      <c r="A19" s="165"/>
      <c r="B19" s="110"/>
      <c r="C19" s="111"/>
      <c r="D19" s="110"/>
      <c r="E19" s="110"/>
      <c r="F19" s="112"/>
      <c r="G19" s="112"/>
      <c r="H19" s="110"/>
      <c r="I19" s="113"/>
      <c r="J19" s="113"/>
      <c r="K19" s="113"/>
      <c r="L19" s="113"/>
      <c r="M19" s="113"/>
      <c r="N19" s="113"/>
      <c r="O19" s="113"/>
      <c r="P19" s="113"/>
      <c r="Q19" s="113"/>
      <c r="R19" s="113"/>
      <c r="S19" s="113"/>
      <c r="T19" s="113"/>
      <c r="U19" s="113"/>
      <c r="V19" s="113"/>
      <c r="W19" s="166"/>
    </row>
    <row r="20" spans="1:23" s="114" customFormat="1">
      <c r="A20" s="165"/>
      <c r="B20" s="110"/>
      <c r="C20" s="111"/>
      <c r="D20" s="110"/>
      <c r="E20" s="110"/>
      <c r="F20" s="112"/>
      <c r="G20" s="112"/>
      <c r="H20" s="110"/>
      <c r="I20" s="113"/>
      <c r="J20" s="113"/>
      <c r="K20" s="113"/>
      <c r="L20" s="113"/>
      <c r="M20" s="113"/>
      <c r="N20" s="113"/>
      <c r="O20" s="113"/>
      <c r="P20" s="113"/>
      <c r="Q20" s="113"/>
      <c r="R20" s="113"/>
      <c r="S20" s="113"/>
      <c r="T20" s="113"/>
      <c r="U20" s="113"/>
      <c r="V20" s="113"/>
      <c r="W20" s="166"/>
    </row>
    <row r="21" spans="1:23" s="114" customFormat="1">
      <c r="A21" s="165"/>
      <c r="B21" s="110"/>
      <c r="C21" s="111"/>
      <c r="D21" s="110"/>
      <c r="E21" s="110"/>
      <c r="F21" s="112"/>
      <c r="G21" s="112"/>
      <c r="H21" s="110"/>
      <c r="I21" s="113"/>
      <c r="J21" s="113"/>
      <c r="K21" s="113"/>
      <c r="L21" s="113"/>
      <c r="M21" s="113"/>
      <c r="N21" s="113"/>
      <c r="O21" s="113"/>
      <c r="P21" s="113"/>
      <c r="Q21" s="113"/>
      <c r="R21" s="113"/>
      <c r="S21" s="113"/>
      <c r="T21" s="113"/>
      <c r="U21" s="113"/>
      <c r="V21" s="113"/>
      <c r="W21" s="166"/>
    </row>
    <row r="22" spans="1:23" s="114" customFormat="1">
      <c r="A22" s="165"/>
      <c r="B22" s="110"/>
      <c r="C22" s="111"/>
      <c r="D22" s="110"/>
      <c r="E22" s="110"/>
      <c r="F22" s="112"/>
      <c r="G22" s="112"/>
      <c r="H22" s="110"/>
      <c r="I22" s="113"/>
      <c r="J22" s="113"/>
      <c r="K22" s="113"/>
      <c r="L22" s="113"/>
      <c r="M22" s="113"/>
      <c r="N22" s="113"/>
      <c r="O22" s="113"/>
      <c r="P22" s="113"/>
      <c r="Q22" s="113"/>
      <c r="R22" s="113"/>
      <c r="S22" s="113"/>
      <c r="T22" s="113"/>
      <c r="U22" s="113"/>
      <c r="V22" s="113"/>
      <c r="W22" s="166"/>
    </row>
    <row r="23" spans="1:23" s="114" customFormat="1">
      <c r="A23" s="165"/>
      <c r="B23" s="110"/>
      <c r="C23" s="111"/>
      <c r="D23" s="110"/>
      <c r="E23" s="110"/>
      <c r="F23" s="112"/>
      <c r="G23" s="112"/>
      <c r="H23" s="110"/>
      <c r="I23" s="113"/>
      <c r="J23" s="113"/>
      <c r="K23" s="113"/>
      <c r="L23" s="113"/>
      <c r="M23" s="113"/>
      <c r="N23" s="113"/>
      <c r="O23" s="113"/>
      <c r="P23" s="113"/>
      <c r="Q23" s="113"/>
      <c r="R23" s="113"/>
      <c r="S23" s="113"/>
      <c r="T23" s="113"/>
      <c r="U23" s="113"/>
      <c r="V23" s="113"/>
      <c r="W23" s="166"/>
    </row>
    <row r="24" spans="1:23" s="114" customFormat="1">
      <c r="A24" s="165"/>
      <c r="B24" s="110"/>
      <c r="C24" s="111"/>
      <c r="D24" s="110"/>
      <c r="E24" s="110"/>
      <c r="F24" s="112"/>
      <c r="G24" s="112"/>
      <c r="H24" s="110"/>
      <c r="I24" s="113"/>
      <c r="J24" s="113"/>
      <c r="K24" s="113"/>
      <c r="L24" s="113"/>
      <c r="M24" s="113"/>
      <c r="N24" s="113"/>
      <c r="O24" s="113"/>
      <c r="P24" s="113"/>
      <c r="Q24" s="113"/>
      <c r="R24" s="113"/>
      <c r="S24" s="113"/>
      <c r="T24" s="113"/>
      <c r="U24" s="113"/>
      <c r="V24" s="113"/>
      <c r="W24" s="166"/>
    </row>
    <row r="25" spans="1:23" s="114" customFormat="1">
      <c r="A25" s="165"/>
      <c r="B25" s="110"/>
      <c r="C25" s="111"/>
      <c r="D25" s="110"/>
      <c r="E25" s="110"/>
      <c r="F25" s="112"/>
      <c r="G25" s="112"/>
      <c r="H25" s="110"/>
      <c r="I25" s="113"/>
      <c r="J25" s="113"/>
      <c r="K25" s="113"/>
      <c r="L25" s="113"/>
      <c r="M25" s="113"/>
      <c r="N25" s="113"/>
      <c r="O25" s="113"/>
      <c r="P25" s="113"/>
      <c r="Q25" s="113"/>
      <c r="R25" s="113"/>
      <c r="S25" s="113"/>
      <c r="T25" s="113"/>
      <c r="U25" s="113"/>
      <c r="V25" s="113"/>
      <c r="W25" s="166"/>
    </row>
    <row r="26" spans="1:23" s="114" customFormat="1">
      <c r="A26" s="165"/>
      <c r="B26" s="110"/>
      <c r="C26" s="111"/>
      <c r="D26" s="110"/>
      <c r="E26" s="110"/>
      <c r="F26" s="112"/>
      <c r="G26" s="112"/>
      <c r="H26" s="110"/>
      <c r="I26" s="113"/>
      <c r="J26" s="113"/>
      <c r="K26" s="113"/>
      <c r="L26" s="113"/>
      <c r="M26" s="113"/>
      <c r="N26" s="113"/>
      <c r="O26" s="113"/>
      <c r="P26" s="113"/>
      <c r="Q26" s="113"/>
      <c r="R26" s="113"/>
      <c r="S26" s="113"/>
      <c r="T26" s="113"/>
      <c r="U26" s="113"/>
      <c r="V26" s="113"/>
      <c r="W26" s="166"/>
    </row>
    <row r="27" spans="1:23" s="114" customFormat="1">
      <c r="A27" s="165"/>
      <c r="B27" s="110"/>
      <c r="C27" s="111"/>
      <c r="D27" s="110"/>
      <c r="E27" s="110"/>
      <c r="F27" s="112"/>
      <c r="G27" s="112"/>
      <c r="H27" s="110"/>
      <c r="I27" s="113"/>
      <c r="J27" s="113"/>
      <c r="K27" s="113"/>
      <c r="L27" s="113"/>
      <c r="M27" s="113"/>
      <c r="N27" s="113"/>
      <c r="O27" s="113"/>
      <c r="P27" s="113"/>
      <c r="Q27" s="113"/>
      <c r="R27" s="113"/>
      <c r="S27" s="113"/>
      <c r="T27" s="113"/>
      <c r="U27" s="113"/>
      <c r="V27" s="113"/>
      <c r="W27" s="166"/>
    </row>
    <row r="28" spans="1:23" s="114" customFormat="1">
      <c r="A28" s="165"/>
      <c r="B28" s="110"/>
      <c r="C28" s="111"/>
      <c r="D28" s="110"/>
      <c r="E28" s="110"/>
      <c r="F28" s="112"/>
      <c r="G28" s="112"/>
      <c r="H28" s="110"/>
      <c r="I28" s="113"/>
      <c r="J28" s="113"/>
      <c r="K28" s="113"/>
      <c r="L28" s="113"/>
      <c r="M28" s="113"/>
      <c r="N28" s="113"/>
      <c r="O28" s="113"/>
      <c r="P28" s="113"/>
      <c r="Q28" s="113"/>
      <c r="R28" s="113"/>
      <c r="S28" s="113"/>
      <c r="T28" s="113"/>
      <c r="U28" s="113"/>
      <c r="V28" s="113"/>
      <c r="W28" s="166"/>
    </row>
    <row r="29" spans="1:23" s="114" customFormat="1">
      <c r="A29" s="165"/>
      <c r="B29" s="110"/>
      <c r="C29" s="111"/>
      <c r="D29" s="110"/>
      <c r="E29" s="110"/>
      <c r="F29" s="112"/>
      <c r="G29" s="112"/>
      <c r="H29" s="110"/>
      <c r="I29" s="113"/>
      <c r="J29" s="113"/>
      <c r="K29" s="113"/>
      <c r="L29" s="113"/>
      <c r="M29" s="113"/>
      <c r="N29" s="113"/>
      <c r="O29" s="113"/>
      <c r="P29" s="113"/>
      <c r="Q29" s="113"/>
      <c r="R29" s="113"/>
      <c r="S29" s="113"/>
      <c r="T29" s="113"/>
      <c r="U29" s="113"/>
      <c r="V29" s="113"/>
      <c r="W29" s="166"/>
    </row>
    <row r="30" spans="1:23" s="114" customFormat="1">
      <c r="A30" s="165"/>
      <c r="B30" s="110"/>
      <c r="C30" s="111"/>
      <c r="D30" s="110"/>
      <c r="E30" s="110"/>
      <c r="F30" s="112"/>
      <c r="G30" s="112"/>
      <c r="H30" s="110"/>
      <c r="I30" s="113"/>
      <c r="J30" s="113"/>
      <c r="K30" s="113"/>
      <c r="L30" s="113"/>
      <c r="M30" s="113"/>
      <c r="N30" s="113"/>
      <c r="O30" s="113"/>
      <c r="P30" s="113"/>
      <c r="Q30" s="113"/>
      <c r="R30" s="113"/>
      <c r="S30" s="113"/>
      <c r="T30" s="113"/>
      <c r="U30" s="113"/>
      <c r="V30" s="113"/>
      <c r="W30" s="166"/>
    </row>
    <row r="31" spans="1:23" s="114" customFormat="1">
      <c r="A31" s="165"/>
      <c r="B31" s="110"/>
      <c r="C31" s="111"/>
      <c r="D31" s="110"/>
      <c r="E31" s="110"/>
      <c r="F31" s="112"/>
      <c r="G31" s="112"/>
      <c r="H31" s="110"/>
      <c r="I31" s="113"/>
      <c r="J31" s="113"/>
      <c r="K31" s="113"/>
      <c r="L31" s="113"/>
      <c r="M31" s="113"/>
      <c r="N31" s="113"/>
      <c r="O31" s="113"/>
      <c r="P31" s="113"/>
      <c r="Q31" s="113"/>
      <c r="R31" s="113"/>
      <c r="S31" s="113"/>
      <c r="T31" s="113"/>
      <c r="U31" s="113"/>
      <c r="V31" s="113"/>
      <c r="W31" s="166"/>
    </row>
    <row r="32" spans="1:23" s="114" customFormat="1">
      <c r="A32" s="165"/>
      <c r="B32" s="110"/>
      <c r="C32" s="111"/>
      <c r="D32" s="110"/>
      <c r="E32" s="110"/>
      <c r="F32" s="112"/>
      <c r="G32" s="112"/>
      <c r="H32" s="110"/>
      <c r="I32" s="113"/>
      <c r="J32" s="113"/>
      <c r="K32" s="113"/>
      <c r="L32" s="113"/>
      <c r="M32" s="113"/>
      <c r="N32" s="113"/>
      <c r="O32" s="113"/>
      <c r="P32" s="113"/>
      <c r="Q32" s="113"/>
      <c r="R32" s="113"/>
      <c r="S32" s="113"/>
      <c r="T32" s="113"/>
      <c r="U32" s="113"/>
      <c r="V32" s="113"/>
      <c r="W32" s="166"/>
    </row>
    <row r="33" spans="1:23" s="114" customFormat="1">
      <c r="A33" s="165"/>
      <c r="B33" s="110"/>
      <c r="C33" s="111"/>
      <c r="D33" s="110"/>
      <c r="E33" s="110"/>
      <c r="F33" s="112"/>
      <c r="G33" s="112"/>
      <c r="H33" s="110"/>
      <c r="I33" s="113"/>
      <c r="J33" s="113"/>
      <c r="K33" s="113"/>
      <c r="L33" s="113"/>
      <c r="M33" s="113"/>
      <c r="N33" s="113"/>
      <c r="O33" s="113"/>
      <c r="P33" s="113"/>
      <c r="Q33" s="113"/>
      <c r="R33" s="113"/>
      <c r="S33" s="113"/>
      <c r="T33" s="113"/>
      <c r="U33" s="113"/>
      <c r="V33" s="113"/>
      <c r="W33" s="166"/>
    </row>
    <row r="34" spans="1:23" s="114" customFormat="1">
      <c r="A34" s="165"/>
      <c r="B34" s="110"/>
      <c r="C34" s="111"/>
      <c r="D34" s="110"/>
      <c r="E34" s="110"/>
      <c r="F34" s="112"/>
      <c r="G34" s="112"/>
      <c r="H34" s="110"/>
      <c r="I34" s="113"/>
      <c r="J34" s="113"/>
      <c r="K34" s="113"/>
      <c r="L34" s="113"/>
      <c r="M34" s="113"/>
      <c r="N34" s="113"/>
      <c r="O34" s="113"/>
      <c r="P34" s="113"/>
      <c r="Q34" s="113"/>
      <c r="R34" s="113"/>
      <c r="S34" s="113"/>
      <c r="T34" s="113"/>
      <c r="U34" s="113"/>
      <c r="V34" s="113"/>
      <c r="W34" s="166"/>
    </row>
    <row r="35" spans="1:23" s="114" customFormat="1">
      <c r="A35" s="165"/>
      <c r="B35" s="110"/>
      <c r="C35" s="111"/>
      <c r="D35" s="110"/>
      <c r="E35" s="110"/>
      <c r="F35" s="112"/>
      <c r="G35" s="112"/>
      <c r="H35" s="110"/>
      <c r="I35" s="113"/>
      <c r="J35" s="113"/>
      <c r="K35" s="113"/>
      <c r="L35" s="113"/>
      <c r="M35" s="113"/>
      <c r="N35" s="113"/>
      <c r="O35" s="113"/>
      <c r="P35" s="113"/>
      <c r="Q35" s="113"/>
      <c r="R35" s="113"/>
      <c r="S35" s="113"/>
      <c r="T35" s="113"/>
      <c r="U35" s="113"/>
      <c r="V35" s="113"/>
      <c r="W35" s="166"/>
    </row>
    <row r="36" spans="1:23" s="114" customFormat="1">
      <c r="A36" s="165"/>
      <c r="B36" s="110"/>
      <c r="C36" s="111"/>
      <c r="D36" s="110"/>
      <c r="E36" s="110"/>
      <c r="F36" s="112"/>
      <c r="G36" s="112"/>
      <c r="H36" s="110"/>
      <c r="I36" s="113"/>
      <c r="J36" s="113"/>
      <c r="K36" s="113"/>
      <c r="L36" s="113"/>
      <c r="M36" s="113"/>
      <c r="N36" s="113"/>
      <c r="O36" s="113"/>
      <c r="P36" s="113"/>
      <c r="Q36" s="113"/>
      <c r="R36" s="113"/>
      <c r="S36" s="113"/>
      <c r="T36" s="113"/>
      <c r="U36" s="113"/>
      <c r="V36" s="113"/>
      <c r="W36" s="166"/>
    </row>
    <row r="37" spans="1:23" s="114" customFormat="1">
      <c r="A37" s="165"/>
      <c r="B37" s="110"/>
      <c r="C37" s="111"/>
      <c r="D37" s="110"/>
      <c r="E37" s="110"/>
      <c r="F37" s="112"/>
      <c r="G37" s="112"/>
      <c r="H37" s="110"/>
      <c r="I37" s="113"/>
      <c r="J37" s="113"/>
      <c r="K37" s="113"/>
      <c r="L37" s="113"/>
      <c r="M37" s="113"/>
      <c r="N37" s="113"/>
      <c r="O37" s="113"/>
      <c r="P37" s="113"/>
      <c r="Q37" s="113"/>
      <c r="R37" s="113"/>
      <c r="S37" s="113"/>
      <c r="T37" s="113"/>
      <c r="U37" s="113"/>
      <c r="V37" s="113"/>
      <c r="W37" s="166"/>
    </row>
    <row r="38" spans="1:23" s="114" customFormat="1">
      <c r="A38" s="165"/>
      <c r="B38" s="110"/>
      <c r="C38" s="111"/>
      <c r="D38" s="110"/>
      <c r="E38" s="110"/>
      <c r="F38" s="112"/>
      <c r="G38" s="112"/>
      <c r="H38" s="110"/>
      <c r="I38" s="113"/>
      <c r="J38" s="113"/>
      <c r="K38" s="113"/>
      <c r="L38" s="113"/>
      <c r="M38" s="113"/>
      <c r="N38" s="113"/>
      <c r="O38" s="113"/>
      <c r="P38" s="113"/>
      <c r="Q38" s="113"/>
      <c r="R38" s="113"/>
      <c r="S38" s="113"/>
      <c r="T38" s="113"/>
      <c r="U38" s="113"/>
      <c r="V38" s="113"/>
      <c r="W38" s="166"/>
    </row>
    <row r="39" spans="1:23" s="114" customFormat="1">
      <c r="A39" s="165"/>
      <c r="B39" s="110"/>
      <c r="C39" s="111"/>
      <c r="D39" s="110"/>
      <c r="E39" s="110"/>
      <c r="F39" s="112"/>
      <c r="G39" s="112"/>
      <c r="H39" s="110"/>
      <c r="I39" s="113"/>
      <c r="J39" s="113"/>
      <c r="K39" s="113"/>
      <c r="L39" s="113"/>
      <c r="M39" s="113"/>
      <c r="N39" s="113"/>
      <c r="O39" s="113"/>
      <c r="P39" s="113"/>
      <c r="Q39" s="113"/>
      <c r="R39" s="113"/>
      <c r="S39" s="113"/>
      <c r="T39" s="113"/>
      <c r="U39" s="113"/>
      <c r="V39" s="113"/>
      <c r="W39" s="166"/>
    </row>
    <row r="40" spans="1:23" s="114" customFormat="1">
      <c r="A40" s="165"/>
      <c r="B40" s="110"/>
      <c r="C40" s="111"/>
      <c r="D40" s="110"/>
      <c r="E40" s="110"/>
      <c r="F40" s="112"/>
      <c r="G40" s="112"/>
      <c r="H40" s="110"/>
      <c r="I40" s="113"/>
      <c r="J40" s="113"/>
      <c r="K40" s="113"/>
      <c r="L40" s="113"/>
      <c r="M40" s="113"/>
      <c r="N40" s="113"/>
      <c r="O40" s="113"/>
      <c r="P40" s="113"/>
      <c r="Q40" s="113"/>
      <c r="R40" s="113"/>
      <c r="S40" s="113"/>
      <c r="T40" s="113"/>
      <c r="U40" s="113"/>
      <c r="V40" s="113"/>
      <c r="W40" s="166"/>
    </row>
    <row r="41" spans="1:23" s="114" customFormat="1">
      <c r="A41" s="165"/>
      <c r="B41" s="110"/>
      <c r="C41" s="111"/>
      <c r="D41" s="110"/>
      <c r="E41" s="110"/>
      <c r="F41" s="112"/>
      <c r="G41" s="112"/>
      <c r="H41" s="110"/>
      <c r="I41" s="113"/>
      <c r="J41" s="113"/>
      <c r="K41" s="113"/>
      <c r="L41" s="113"/>
      <c r="M41" s="113"/>
      <c r="N41" s="113"/>
      <c r="O41" s="113"/>
      <c r="P41" s="113"/>
      <c r="Q41" s="113"/>
      <c r="R41" s="113"/>
      <c r="S41" s="113"/>
      <c r="T41" s="113"/>
      <c r="U41" s="113"/>
      <c r="V41" s="113"/>
      <c r="W41" s="166"/>
    </row>
    <row r="42" spans="1:23" s="114" customFormat="1">
      <c r="A42" s="165"/>
      <c r="B42" s="110"/>
      <c r="C42" s="111"/>
      <c r="D42" s="110"/>
      <c r="E42" s="110"/>
      <c r="F42" s="112"/>
      <c r="G42" s="112"/>
      <c r="H42" s="110"/>
      <c r="I42" s="113"/>
      <c r="J42" s="113"/>
      <c r="K42" s="113"/>
      <c r="L42" s="113"/>
      <c r="M42" s="113"/>
      <c r="N42" s="113"/>
      <c r="O42" s="113"/>
      <c r="P42" s="113"/>
      <c r="Q42" s="113"/>
      <c r="R42" s="113"/>
      <c r="S42" s="113"/>
      <c r="T42" s="113"/>
      <c r="U42" s="113"/>
      <c r="V42" s="113"/>
      <c r="W42" s="166"/>
    </row>
    <row r="43" spans="1:23" s="114" customFormat="1">
      <c r="A43" s="165"/>
      <c r="B43" s="110"/>
      <c r="C43" s="111"/>
      <c r="D43" s="110"/>
      <c r="E43" s="110"/>
      <c r="F43" s="112"/>
      <c r="G43" s="112"/>
      <c r="H43" s="110"/>
      <c r="I43" s="113"/>
      <c r="J43" s="113"/>
      <c r="K43" s="113"/>
      <c r="L43" s="113"/>
      <c r="M43" s="113"/>
      <c r="N43" s="113"/>
      <c r="O43" s="113"/>
      <c r="P43" s="113"/>
      <c r="Q43" s="113"/>
      <c r="R43" s="113"/>
      <c r="S43" s="113"/>
      <c r="T43" s="113"/>
      <c r="U43" s="113"/>
      <c r="V43" s="113"/>
      <c r="W43" s="166"/>
    </row>
    <row r="44" spans="1:23" s="114" customFormat="1">
      <c r="A44" s="165"/>
      <c r="B44" s="110"/>
      <c r="C44" s="111"/>
      <c r="D44" s="110"/>
      <c r="E44" s="110"/>
      <c r="F44" s="112"/>
      <c r="G44" s="112"/>
      <c r="H44" s="110"/>
      <c r="I44" s="113"/>
      <c r="J44" s="113"/>
      <c r="K44" s="113"/>
      <c r="L44" s="113"/>
      <c r="M44" s="113"/>
      <c r="N44" s="113"/>
      <c r="O44" s="113"/>
      <c r="P44" s="113"/>
      <c r="Q44" s="113"/>
      <c r="R44" s="113"/>
      <c r="S44" s="113"/>
      <c r="T44" s="113"/>
      <c r="U44" s="113"/>
      <c r="V44" s="113"/>
      <c r="W44" s="166"/>
    </row>
    <row r="45" spans="1:23" s="114" customFormat="1">
      <c r="A45" s="165"/>
      <c r="B45" s="110"/>
      <c r="C45" s="111"/>
      <c r="D45" s="110"/>
      <c r="E45" s="110"/>
      <c r="F45" s="112"/>
      <c r="G45" s="112"/>
      <c r="H45" s="110"/>
      <c r="I45" s="113"/>
      <c r="J45" s="113"/>
      <c r="K45" s="113"/>
      <c r="L45" s="113"/>
      <c r="M45" s="113"/>
      <c r="N45" s="113"/>
      <c r="O45" s="113"/>
      <c r="P45" s="113"/>
      <c r="Q45" s="113"/>
      <c r="R45" s="113"/>
      <c r="S45" s="113"/>
      <c r="T45" s="113"/>
      <c r="U45" s="113"/>
      <c r="V45" s="113"/>
      <c r="W45" s="166"/>
    </row>
    <row r="46" spans="1:23" s="114" customFormat="1">
      <c r="A46" s="165"/>
      <c r="B46" s="110"/>
      <c r="C46" s="111"/>
      <c r="D46" s="110"/>
      <c r="E46" s="110"/>
      <c r="F46" s="112"/>
      <c r="G46" s="112"/>
      <c r="H46" s="110"/>
      <c r="I46" s="113"/>
      <c r="J46" s="113"/>
      <c r="K46" s="113"/>
      <c r="L46" s="113"/>
      <c r="M46" s="113"/>
      <c r="N46" s="113"/>
      <c r="O46" s="113"/>
      <c r="P46" s="113"/>
      <c r="Q46" s="113"/>
      <c r="R46" s="113"/>
      <c r="S46" s="113"/>
      <c r="T46" s="113"/>
      <c r="U46" s="113"/>
      <c r="V46" s="113"/>
      <c r="W46" s="166"/>
    </row>
    <row r="47" spans="1:23" s="114" customFormat="1">
      <c r="A47" s="165"/>
      <c r="B47" s="110"/>
      <c r="C47" s="111"/>
      <c r="D47" s="110"/>
      <c r="E47" s="110"/>
      <c r="F47" s="112"/>
      <c r="G47" s="112"/>
      <c r="H47" s="110"/>
      <c r="I47" s="113"/>
      <c r="J47" s="113"/>
      <c r="K47" s="113"/>
      <c r="L47" s="113"/>
      <c r="M47" s="113"/>
      <c r="N47" s="113"/>
      <c r="O47" s="113"/>
      <c r="P47" s="113"/>
      <c r="Q47" s="113"/>
      <c r="R47" s="113"/>
      <c r="S47" s="113"/>
      <c r="T47" s="113"/>
      <c r="U47" s="113"/>
      <c r="V47" s="113"/>
      <c r="W47" s="166"/>
    </row>
    <row r="48" spans="1:23" s="114" customFormat="1">
      <c r="A48" s="165"/>
      <c r="B48" s="110"/>
      <c r="C48" s="111"/>
      <c r="D48" s="110"/>
      <c r="E48" s="110"/>
      <c r="F48" s="112"/>
      <c r="G48" s="112"/>
      <c r="H48" s="110"/>
      <c r="I48" s="113"/>
      <c r="J48" s="113"/>
      <c r="K48" s="113"/>
      <c r="L48" s="113"/>
      <c r="M48" s="113"/>
      <c r="N48" s="113"/>
      <c r="O48" s="113"/>
      <c r="P48" s="113"/>
      <c r="Q48" s="113"/>
      <c r="R48" s="113"/>
      <c r="S48" s="113"/>
      <c r="T48" s="113"/>
      <c r="U48" s="113"/>
      <c r="V48" s="113"/>
      <c r="W48" s="166"/>
    </row>
    <row r="49" spans="1:23" s="114" customFormat="1">
      <c r="A49" s="165"/>
      <c r="B49" s="110"/>
      <c r="C49" s="111"/>
      <c r="D49" s="110"/>
      <c r="E49" s="110"/>
      <c r="F49" s="112"/>
      <c r="G49" s="112"/>
      <c r="H49" s="110"/>
      <c r="I49" s="113"/>
      <c r="J49" s="113"/>
      <c r="K49" s="113"/>
      <c r="L49" s="113"/>
      <c r="M49" s="113"/>
      <c r="N49" s="113"/>
      <c r="O49" s="113"/>
      <c r="P49" s="113"/>
      <c r="Q49" s="113"/>
      <c r="R49" s="113"/>
      <c r="S49" s="113"/>
      <c r="T49" s="113"/>
      <c r="U49" s="113"/>
      <c r="V49" s="113"/>
      <c r="W49" s="166"/>
    </row>
    <row r="50" spans="1:23" s="114" customFormat="1">
      <c r="A50" s="165"/>
      <c r="B50" s="110"/>
      <c r="C50" s="111"/>
      <c r="D50" s="110"/>
      <c r="E50" s="110"/>
      <c r="F50" s="112"/>
      <c r="G50" s="112"/>
      <c r="H50" s="110"/>
      <c r="I50" s="113"/>
      <c r="J50" s="113"/>
      <c r="K50" s="113"/>
      <c r="L50" s="113"/>
      <c r="M50" s="113"/>
      <c r="N50" s="113"/>
      <c r="O50" s="113"/>
      <c r="P50" s="113"/>
      <c r="Q50" s="113"/>
      <c r="R50" s="113"/>
      <c r="S50" s="113"/>
      <c r="T50" s="113"/>
      <c r="U50" s="113"/>
      <c r="V50" s="113"/>
      <c r="W50" s="166"/>
    </row>
    <row r="51" spans="1:23" s="114" customFormat="1">
      <c r="A51" s="165"/>
      <c r="B51" s="110"/>
      <c r="C51" s="111"/>
      <c r="D51" s="110"/>
      <c r="E51" s="110"/>
      <c r="F51" s="112"/>
      <c r="G51" s="112"/>
      <c r="H51" s="110"/>
      <c r="I51" s="113"/>
      <c r="J51" s="113"/>
      <c r="K51" s="113"/>
      <c r="L51" s="113"/>
      <c r="M51" s="113"/>
      <c r="N51" s="113"/>
      <c r="O51" s="113"/>
      <c r="P51" s="113"/>
      <c r="Q51" s="113"/>
      <c r="R51" s="113"/>
      <c r="S51" s="113"/>
      <c r="T51" s="113"/>
      <c r="U51" s="113"/>
      <c r="V51" s="113"/>
      <c r="W51" s="166"/>
    </row>
    <row r="52" spans="1:23" s="114" customFormat="1">
      <c r="A52" s="165"/>
      <c r="B52" s="110"/>
      <c r="C52" s="111"/>
      <c r="D52" s="110"/>
      <c r="E52" s="110"/>
      <c r="F52" s="112"/>
      <c r="G52" s="112"/>
      <c r="H52" s="110"/>
      <c r="I52" s="113"/>
      <c r="J52" s="113"/>
      <c r="K52" s="113"/>
      <c r="L52" s="113"/>
      <c r="M52" s="113"/>
      <c r="N52" s="113"/>
      <c r="O52" s="113"/>
      <c r="P52" s="113"/>
      <c r="Q52" s="113"/>
      <c r="R52" s="113"/>
      <c r="S52" s="113"/>
      <c r="T52" s="113"/>
      <c r="U52" s="113"/>
      <c r="V52" s="113"/>
      <c r="W52" s="166"/>
    </row>
    <row r="53" spans="1:23" s="114" customFormat="1">
      <c r="A53" s="165"/>
      <c r="B53" s="110"/>
      <c r="C53" s="111"/>
      <c r="D53" s="110"/>
      <c r="E53" s="110"/>
      <c r="F53" s="112"/>
      <c r="G53" s="112"/>
      <c r="H53" s="110"/>
      <c r="I53" s="113"/>
      <c r="J53" s="113"/>
      <c r="K53" s="113"/>
      <c r="L53" s="113"/>
      <c r="M53" s="113"/>
      <c r="N53" s="113"/>
      <c r="O53" s="113"/>
      <c r="P53" s="113"/>
      <c r="Q53" s="113"/>
      <c r="R53" s="113"/>
      <c r="S53" s="113"/>
      <c r="T53" s="113"/>
      <c r="U53" s="113"/>
      <c r="V53" s="113"/>
      <c r="W53" s="166"/>
    </row>
    <row r="54" spans="1:23" s="114" customFormat="1">
      <c r="A54" s="165"/>
      <c r="B54" s="110"/>
      <c r="C54" s="111"/>
      <c r="D54" s="110"/>
      <c r="E54" s="110"/>
      <c r="F54" s="112"/>
      <c r="G54" s="112"/>
      <c r="H54" s="110"/>
      <c r="I54" s="113"/>
      <c r="J54" s="113"/>
      <c r="K54" s="113"/>
      <c r="L54" s="113"/>
      <c r="M54" s="113"/>
      <c r="N54" s="113"/>
      <c r="O54" s="113"/>
      <c r="P54" s="113"/>
      <c r="Q54" s="113"/>
      <c r="R54" s="113"/>
      <c r="S54" s="113"/>
      <c r="T54" s="113"/>
      <c r="U54" s="113"/>
      <c r="V54" s="113"/>
      <c r="W54" s="166"/>
    </row>
    <row r="55" spans="1:23" s="114" customFormat="1">
      <c r="A55" s="165"/>
      <c r="B55" s="110"/>
      <c r="C55" s="111"/>
      <c r="D55" s="110"/>
      <c r="E55" s="110"/>
      <c r="F55" s="112"/>
      <c r="G55" s="112"/>
      <c r="H55" s="110"/>
      <c r="I55" s="113"/>
      <c r="J55" s="113"/>
      <c r="K55" s="113"/>
      <c r="L55" s="113"/>
      <c r="M55" s="113"/>
      <c r="N55" s="113"/>
      <c r="O55" s="113"/>
      <c r="P55" s="113"/>
      <c r="Q55" s="113"/>
      <c r="R55" s="113"/>
      <c r="S55" s="113"/>
      <c r="T55" s="113"/>
      <c r="U55" s="113"/>
      <c r="V55" s="113"/>
      <c r="W55" s="166"/>
    </row>
    <row r="56" spans="1:23" s="114" customFormat="1">
      <c r="A56" s="165"/>
      <c r="B56" s="110"/>
      <c r="C56" s="111"/>
      <c r="D56" s="110"/>
      <c r="E56" s="110"/>
      <c r="F56" s="112"/>
      <c r="G56" s="112"/>
      <c r="H56" s="110"/>
      <c r="I56" s="113"/>
      <c r="J56" s="113"/>
      <c r="K56" s="113"/>
      <c r="L56" s="113"/>
      <c r="M56" s="113"/>
      <c r="N56" s="113"/>
      <c r="O56" s="113"/>
      <c r="P56" s="113"/>
      <c r="Q56" s="113"/>
      <c r="R56" s="113"/>
      <c r="S56" s="113"/>
      <c r="T56" s="113"/>
      <c r="U56" s="113"/>
      <c r="V56" s="113"/>
      <c r="W56" s="166"/>
    </row>
    <row r="57" spans="1:23" s="114" customFormat="1">
      <c r="A57" s="165"/>
      <c r="B57" s="110"/>
      <c r="C57" s="111"/>
      <c r="D57" s="110"/>
      <c r="E57" s="110"/>
      <c r="F57" s="112"/>
      <c r="G57" s="112"/>
      <c r="H57" s="110"/>
      <c r="I57" s="113"/>
      <c r="J57" s="113"/>
      <c r="K57" s="113"/>
      <c r="L57" s="113"/>
      <c r="M57" s="113"/>
      <c r="N57" s="113"/>
      <c r="O57" s="113"/>
      <c r="P57" s="113"/>
      <c r="Q57" s="113"/>
      <c r="R57" s="113"/>
      <c r="S57" s="113"/>
      <c r="T57" s="113"/>
      <c r="U57" s="113"/>
      <c r="V57" s="113"/>
      <c r="W57" s="166"/>
    </row>
    <row r="58" spans="1:23" s="114" customFormat="1">
      <c r="A58" s="165"/>
      <c r="B58" s="110"/>
      <c r="C58" s="111"/>
      <c r="D58" s="110"/>
      <c r="E58" s="110"/>
      <c r="F58" s="112"/>
      <c r="G58" s="112"/>
      <c r="H58" s="110"/>
      <c r="I58" s="113"/>
      <c r="J58" s="113"/>
      <c r="K58" s="113"/>
      <c r="L58" s="113"/>
      <c r="M58" s="113"/>
      <c r="N58" s="113"/>
      <c r="O58" s="113"/>
      <c r="P58" s="113"/>
      <c r="Q58" s="113"/>
      <c r="R58" s="113"/>
      <c r="S58" s="113"/>
      <c r="T58" s="113"/>
      <c r="U58" s="113"/>
      <c r="V58" s="113"/>
      <c r="W58" s="166"/>
    </row>
    <row r="59" spans="1:23" s="114" customFormat="1">
      <c r="A59" s="165"/>
      <c r="B59" s="110"/>
      <c r="C59" s="111"/>
      <c r="D59" s="110"/>
      <c r="E59" s="110"/>
      <c r="F59" s="112"/>
      <c r="G59" s="112"/>
      <c r="H59" s="110"/>
      <c r="I59" s="113"/>
      <c r="J59" s="113"/>
      <c r="K59" s="113"/>
      <c r="L59" s="113"/>
      <c r="M59" s="113"/>
      <c r="N59" s="113"/>
      <c r="O59" s="113"/>
      <c r="P59" s="113"/>
      <c r="Q59" s="113"/>
      <c r="R59" s="113"/>
      <c r="S59" s="113"/>
      <c r="T59" s="113"/>
      <c r="U59" s="113"/>
      <c r="V59" s="113"/>
      <c r="W59" s="166"/>
    </row>
    <row r="60" spans="1:23" s="114" customFormat="1">
      <c r="A60" s="165"/>
      <c r="B60" s="110"/>
      <c r="C60" s="111"/>
      <c r="D60" s="110"/>
      <c r="E60" s="110"/>
      <c r="F60" s="112"/>
      <c r="G60" s="112"/>
      <c r="H60" s="110"/>
      <c r="I60" s="113"/>
      <c r="J60" s="113"/>
      <c r="K60" s="113"/>
      <c r="L60" s="113"/>
      <c r="M60" s="113"/>
      <c r="N60" s="113"/>
      <c r="O60" s="113"/>
      <c r="P60" s="113"/>
      <c r="Q60" s="113"/>
      <c r="R60" s="113"/>
      <c r="S60" s="113"/>
      <c r="T60" s="113"/>
      <c r="U60" s="113"/>
      <c r="V60" s="113"/>
      <c r="W60" s="166"/>
    </row>
    <row r="61" spans="1:23" s="114" customFormat="1">
      <c r="A61" s="165"/>
      <c r="B61" s="110"/>
      <c r="C61" s="111"/>
      <c r="D61" s="110"/>
      <c r="E61" s="110"/>
      <c r="F61" s="112"/>
      <c r="G61" s="112"/>
      <c r="H61" s="110"/>
      <c r="I61" s="113"/>
      <c r="J61" s="113"/>
      <c r="K61" s="113"/>
      <c r="L61" s="113"/>
      <c r="M61" s="113"/>
      <c r="N61" s="113"/>
      <c r="O61" s="113"/>
      <c r="P61" s="113"/>
      <c r="Q61" s="113"/>
      <c r="R61" s="113"/>
      <c r="S61" s="113"/>
      <c r="T61" s="113"/>
      <c r="U61" s="113"/>
      <c r="V61" s="113"/>
      <c r="W61" s="166"/>
    </row>
    <row r="62" spans="1:23" s="114" customFormat="1">
      <c r="A62" s="165"/>
      <c r="B62" s="110"/>
      <c r="C62" s="111"/>
      <c r="D62" s="110"/>
      <c r="E62" s="110"/>
      <c r="F62" s="112"/>
      <c r="G62" s="112"/>
      <c r="H62" s="110"/>
      <c r="I62" s="113"/>
      <c r="J62" s="113"/>
      <c r="K62" s="113"/>
      <c r="L62" s="113"/>
      <c r="M62" s="113"/>
      <c r="N62" s="113"/>
      <c r="O62" s="113"/>
      <c r="P62" s="113"/>
      <c r="Q62" s="113"/>
      <c r="R62" s="113"/>
      <c r="S62" s="113"/>
      <c r="T62" s="113"/>
      <c r="U62" s="113"/>
      <c r="V62" s="113"/>
      <c r="W62" s="166"/>
    </row>
    <row r="63" spans="1:23" s="114" customFormat="1">
      <c r="A63" s="165"/>
      <c r="B63" s="110"/>
      <c r="C63" s="111"/>
      <c r="D63" s="110"/>
      <c r="E63" s="110"/>
      <c r="F63" s="112"/>
      <c r="G63" s="112"/>
      <c r="H63" s="110"/>
      <c r="I63" s="113"/>
      <c r="J63" s="113"/>
      <c r="K63" s="113"/>
      <c r="L63" s="113"/>
      <c r="M63" s="113"/>
      <c r="N63" s="113"/>
      <c r="O63" s="113"/>
      <c r="P63" s="113"/>
      <c r="Q63" s="113"/>
      <c r="R63" s="113"/>
      <c r="S63" s="113"/>
      <c r="T63" s="113"/>
      <c r="U63" s="113"/>
      <c r="V63" s="113"/>
      <c r="W63" s="166"/>
    </row>
    <row r="64" spans="1:23" s="114" customFormat="1">
      <c r="A64" s="165"/>
      <c r="B64" s="110"/>
      <c r="C64" s="111"/>
      <c r="D64" s="110"/>
      <c r="E64" s="110"/>
      <c r="F64" s="112"/>
      <c r="G64" s="112"/>
      <c r="H64" s="110"/>
      <c r="I64" s="113"/>
      <c r="J64" s="113"/>
      <c r="K64" s="113"/>
      <c r="L64" s="113"/>
      <c r="M64" s="113"/>
      <c r="N64" s="113"/>
      <c r="O64" s="113"/>
      <c r="P64" s="113"/>
      <c r="Q64" s="113"/>
      <c r="R64" s="113"/>
      <c r="S64" s="113"/>
      <c r="T64" s="113"/>
      <c r="U64" s="113"/>
      <c r="V64" s="113"/>
      <c r="W64" s="166"/>
    </row>
    <row r="65" spans="1:23" s="114" customFormat="1">
      <c r="A65" s="165"/>
      <c r="B65" s="110"/>
      <c r="C65" s="111"/>
      <c r="D65" s="110"/>
      <c r="E65" s="110"/>
      <c r="F65" s="112"/>
      <c r="G65" s="112"/>
      <c r="H65" s="110"/>
      <c r="I65" s="113"/>
      <c r="J65" s="113"/>
      <c r="K65" s="113"/>
      <c r="L65" s="113"/>
      <c r="M65" s="113"/>
      <c r="N65" s="113"/>
      <c r="O65" s="113"/>
      <c r="P65" s="113"/>
      <c r="Q65" s="113"/>
      <c r="R65" s="113"/>
      <c r="S65" s="113"/>
      <c r="T65" s="113"/>
      <c r="U65" s="113"/>
      <c r="V65" s="113"/>
      <c r="W65" s="166"/>
    </row>
    <row r="66" spans="1:23" s="114" customFormat="1">
      <c r="A66" s="165"/>
      <c r="B66" s="110"/>
      <c r="C66" s="111"/>
      <c r="D66" s="110"/>
      <c r="E66" s="110"/>
      <c r="F66" s="112"/>
      <c r="G66" s="112"/>
      <c r="H66" s="110"/>
      <c r="I66" s="113"/>
      <c r="J66" s="113"/>
      <c r="K66" s="113"/>
      <c r="L66" s="113"/>
      <c r="M66" s="113"/>
      <c r="N66" s="113"/>
      <c r="O66" s="113"/>
      <c r="P66" s="113"/>
      <c r="Q66" s="113"/>
      <c r="R66" s="113"/>
      <c r="S66" s="113"/>
      <c r="T66" s="113"/>
      <c r="U66" s="113"/>
      <c r="V66" s="113"/>
      <c r="W66" s="166"/>
    </row>
    <row r="67" spans="1:23" s="114" customFormat="1">
      <c r="A67" s="165"/>
      <c r="B67" s="110"/>
      <c r="C67" s="111"/>
      <c r="D67" s="110"/>
      <c r="E67" s="110"/>
      <c r="F67" s="112"/>
      <c r="G67" s="112"/>
      <c r="H67" s="110"/>
      <c r="I67" s="113"/>
      <c r="J67" s="113"/>
      <c r="K67" s="113"/>
      <c r="L67" s="113"/>
      <c r="M67" s="113"/>
      <c r="N67" s="113"/>
      <c r="O67" s="113"/>
      <c r="P67" s="113"/>
      <c r="Q67" s="113"/>
      <c r="R67" s="113"/>
      <c r="S67" s="113"/>
      <c r="T67" s="113"/>
      <c r="U67" s="113"/>
      <c r="V67" s="113"/>
      <c r="W67" s="166"/>
    </row>
    <row r="68" spans="1:23" s="114" customFormat="1">
      <c r="A68" s="165"/>
      <c r="B68" s="110"/>
      <c r="C68" s="111"/>
      <c r="D68" s="110"/>
      <c r="E68" s="110"/>
      <c r="F68" s="112"/>
      <c r="G68" s="112"/>
      <c r="H68" s="110"/>
      <c r="I68" s="113"/>
      <c r="J68" s="113"/>
      <c r="K68" s="113"/>
      <c r="L68" s="113"/>
      <c r="M68" s="113"/>
      <c r="N68" s="113"/>
      <c r="O68" s="113"/>
      <c r="P68" s="113"/>
      <c r="Q68" s="113"/>
      <c r="R68" s="113"/>
      <c r="S68" s="113"/>
      <c r="T68" s="113"/>
      <c r="U68" s="113"/>
      <c r="V68" s="113"/>
      <c r="W68" s="166"/>
    </row>
    <row r="69" spans="1:23" s="114" customFormat="1">
      <c r="A69" s="165"/>
      <c r="B69" s="110"/>
      <c r="C69" s="111"/>
      <c r="D69" s="110"/>
      <c r="E69" s="110"/>
      <c r="F69" s="112"/>
      <c r="G69" s="112"/>
      <c r="H69" s="110"/>
      <c r="I69" s="113"/>
      <c r="J69" s="113"/>
      <c r="K69" s="113"/>
      <c r="L69" s="113"/>
      <c r="M69" s="113"/>
      <c r="N69" s="113"/>
      <c r="O69" s="113"/>
      <c r="P69" s="113"/>
      <c r="Q69" s="113"/>
      <c r="R69" s="113"/>
      <c r="S69" s="113"/>
      <c r="T69" s="113"/>
      <c r="U69" s="113"/>
      <c r="V69" s="113"/>
      <c r="W69" s="166"/>
    </row>
    <row r="70" spans="1:23" s="114" customFormat="1">
      <c r="A70" s="165"/>
      <c r="B70" s="110"/>
      <c r="C70" s="111"/>
      <c r="D70" s="110"/>
      <c r="E70" s="110"/>
      <c r="F70" s="112"/>
      <c r="G70" s="112"/>
      <c r="H70" s="110"/>
      <c r="I70" s="113"/>
      <c r="J70" s="113"/>
      <c r="K70" s="113"/>
      <c r="L70" s="113"/>
      <c r="M70" s="113"/>
      <c r="N70" s="113"/>
      <c r="O70" s="113"/>
      <c r="P70" s="113"/>
      <c r="Q70" s="113"/>
      <c r="R70" s="113"/>
      <c r="S70" s="113"/>
      <c r="T70" s="113"/>
      <c r="U70" s="113"/>
      <c r="V70" s="113"/>
      <c r="W70" s="166"/>
    </row>
    <row r="71" spans="1:23" s="114" customFormat="1">
      <c r="A71" s="165"/>
      <c r="B71" s="110"/>
      <c r="C71" s="111"/>
      <c r="D71" s="110"/>
      <c r="E71" s="110"/>
      <c r="F71" s="112"/>
      <c r="G71" s="112"/>
      <c r="H71" s="110"/>
      <c r="I71" s="113"/>
      <c r="J71" s="113"/>
      <c r="K71" s="113"/>
      <c r="L71" s="113"/>
      <c r="M71" s="113"/>
      <c r="N71" s="113"/>
      <c r="O71" s="113"/>
      <c r="P71" s="113"/>
      <c r="Q71" s="113"/>
      <c r="R71" s="113"/>
      <c r="S71" s="113"/>
      <c r="T71" s="113"/>
      <c r="U71" s="113"/>
      <c r="V71" s="113"/>
      <c r="W71" s="166"/>
    </row>
    <row r="72" spans="1:23" s="114" customFormat="1">
      <c r="A72" s="165"/>
      <c r="B72" s="110"/>
      <c r="C72" s="111"/>
      <c r="D72" s="110"/>
      <c r="E72" s="110"/>
      <c r="F72" s="112"/>
      <c r="G72" s="112"/>
      <c r="H72" s="110"/>
      <c r="I72" s="113"/>
      <c r="J72" s="113"/>
      <c r="K72" s="113"/>
      <c r="L72" s="113"/>
      <c r="M72" s="113"/>
      <c r="N72" s="113"/>
      <c r="O72" s="113"/>
      <c r="P72" s="113"/>
      <c r="Q72" s="113"/>
      <c r="R72" s="113"/>
      <c r="S72" s="113"/>
      <c r="T72" s="113"/>
      <c r="U72" s="113"/>
      <c r="V72" s="113"/>
      <c r="W72" s="166"/>
    </row>
    <row r="73" spans="1:23" s="114" customFormat="1">
      <c r="A73" s="165"/>
      <c r="B73" s="110"/>
      <c r="C73" s="111"/>
      <c r="D73" s="110"/>
      <c r="E73" s="110"/>
      <c r="F73" s="112"/>
      <c r="G73" s="112"/>
      <c r="H73" s="110"/>
      <c r="I73" s="113"/>
      <c r="J73" s="113"/>
      <c r="K73" s="113"/>
      <c r="L73" s="113"/>
      <c r="M73" s="113"/>
      <c r="N73" s="113"/>
      <c r="O73" s="113"/>
      <c r="P73" s="113"/>
      <c r="Q73" s="113"/>
      <c r="R73" s="113"/>
      <c r="S73" s="113"/>
      <c r="T73" s="113"/>
      <c r="U73" s="113"/>
      <c r="V73" s="113"/>
      <c r="W73" s="166"/>
    </row>
    <row r="74" spans="1:23" s="114" customFormat="1">
      <c r="A74" s="165"/>
      <c r="B74" s="110"/>
      <c r="C74" s="111"/>
      <c r="D74" s="110"/>
      <c r="E74" s="110"/>
      <c r="F74" s="112"/>
      <c r="G74" s="112"/>
      <c r="H74" s="110"/>
      <c r="I74" s="113"/>
      <c r="J74" s="113"/>
      <c r="K74" s="113"/>
      <c r="L74" s="113"/>
      <c r="M74" s="113"/>
      <c r="N74" s="113"/>
      <c r="O74" s="113"/>
      <c r="P74" s="113"/>
      <c r="Q74" s="113"/>
      <c r="R74" s="113"/>
      <c r="S74" s="113"/>
      <c r="T74" s="113"/>
      <c r="U74" s="113"/>
      <c r="V74" s="113"/>
      <c r="W74" s="166"/>
    </row>
    <row r="75" spans="1:23" s="114" customFormat="1">
      <c r="A75" s="165"/>
      <c r="B75" s="110"/>
      <c r="C75" s="111"/>
      <c r="D75" s="110"/>
      <c r="E75" s="110"/>
      <c r="F75" s="112"/>
      <c r="G75" s="112"/>
      <c r="H75" s="110"/>
      <c r="I75" s="113"/>
      <c r="J75" s="113"/>
      <c r="K75" s="113"/>
      <c r="L75" s="113"/>
      <c r="M75" s="113"/>
      <c r="N75" s="113"/>
      <c r="O75" s="113"/>
      <c r="P75" s="113"/>
      <c r="Q75" s="113"/>
      <c r="R75" s="113"/>
      <c r="S75" s="113"/>
      <c r="T75" s="113"/>
      <c r="U75" s="113"/>
      <c r="V75" s="113"/>
      <c r="W75" s="166"/>
    </row>
    <row r="76" spans="1:23" s="114" customFormat="1">
      <c r="A76" s="165"/>
      <c r="B76" s="110"/>
      <c r="C76" s="111"/>
      <c r="D76" s="110"/>
      <c r="E76" s="110"/>
      <c r="F76" s="112"/>
      <c r="G76" s="112"/>
      <c r="H76" s="110"/>
      <c r="I76" s="113"/>
      <c r="J76" s="113"/>
      <c r="K76" s="113"/>
      <c r="L76" s="113"/>
      <c r="M76" s="113"/>
      <c r="N76" s="113"/>
      <c r="O76" s="113"/>
      <c r="P76" s="113"/>
      <c r="Q76" s="113"/>
      <c r="R76" s="113"/>
      <c r="S76" s="113"/>
      <c r="T76" s="113"/>
      <c r="U76" s="113"/>
      <c r="V76" s="113"/>
      <c r="W76" s="166"/>
    </row>
    <row r="77" spans="1:23" s="114" customFormat="1">
      <c r="A77" s="165"/>
      <c r="B77" s="110"/>
      <c r="C77" s="111"/>
      <c r="D77" s="110"/>
      <c r="E77" s="110"/>
      <c r="F77" s="112"/>
      <c r="G77" s="112"/>
      <c r="H77" s="110"/>
      <c r="I77" s="113"/>
      <c r="J77" s="113"/>
      <c r="K77" s="113"/>
      <c r="L77" s="113"/>
      <c r="M77" s="113"/>
      <c r="N77" s="113"/>
      <c r="O77" s="113"/>
      <c r="P77" s="113"/>
      <c r="Q77" s="113"/>
      <c r="R77" s="113"/>
      <c r="S77" s="113"/>
      <c r="T77" s="113"/>
      <c r="U77" s="113"/>
      <c r="V77" s="113"/>
      <c r="W77" s="166"/>
    </row>
    <row r="78" spans="1:23" s="114" customFormat="1">
      <c r="A78" s="165"/>
      <c r="B78" s="110"/>
      <c r="C78" s="111"/>
      <c r="D78" s="110"/>
      <c r="E78" s="110"/>
      <c r="F78" s="112"/>
      <c r="G78" s="112"/>
      <c r="H78" s="110"/>
      <c r="I78" s="113"/>
      <c r="J78" s="113"/>
      <c r="K78" s="113"/>
      <c r="L78" s="113"/>
      <c r="M78" s="113"/>
      <c r="N78" s="113"/>
      <c r="O78" s="113"/>
      <c r="P78" s="113"/>
      <c r="Q78" s="113"/>
      <c r="R78" s="113"/>
      <c r="S78" s="113"/>
      <c r="T78" s="113"/>
      <c r="U78" s="113"/>
      <c r="V78" s="113"/>
      <c r="W78" s="166"/>
    </row>
    <row r="79" spans="1:23" s="114" customFormat="1">
      <c r="A79" s="165"/>
      <c r="B79" s="110"/>
      <c r="C79" s="111"/>
      <c r="D79" s="110"/>
      <c r="E79" s="110"/>
      <c r="F79" s="112"/>
      <c r="G79" s="112"/>
      <c r="H79" s="110"/>
      <c r="I79" s="113"/>
      <c r="J79" s="113"/>
      <c r="K79" s="113"/>
      <c r="L79" s="113"/>
      <c r="M79" s="113"/>
      <c r="N79" s="113"/>
      <c r="O79" s="113"/>
      <c r="P79" s="113"/>
      <c r="Q79" s="113"/>
      <c r="R79" s="113"/>
      <c r="S79" s="113"/>
      <c r="T79" s="113"/>
      <c r="U79" s="113"/>
      <c r="V79" s="113"/>
      <c r="W79" s="166"/>
    </row>
    <row r="80" spans="1:23" s="114" customFormat="1">
      <c r="A80" s="165"/>
      <c r="B80" s="110"/>
      <c r="C80" s="111"/>
      <c r="D80" s="110"/>
      <c r="E80" s="110"/>
      <c r="F80" s="112"/>
      <c r="G80" s="112"/>
      <c r="H80" s="110"/>
      <c r="I80" s="113"/>
      <c r="J80" s="113"/>
      <c r="K80" s="113"/>
      <c r="L80" s="113"/>
      <c r="M80" s="113"/>
      <c r="N80" s="113"/>
      <c r="O80" s="113"/>
      <c r="P80" s="113"/>
      <c r="Q80" s="113"/>
      <c r="R80" s="113"/>
      <c r="S80" s="113"/>
      <c r="T80" s="113"/>
      <c r="U80" s="113"/>
      <c r="V80" s="113"/>
      <c r="W80" s="166"/>
    </row>
    <row r="81" spans="1:23" s="114" customFormat="1">
      <c r="A81" s="165"/>
      <c r="B81" s="110"/>
      <c r="C81" s="111"/>
      <c r="D81" s="110"/>
      <c r="E81" s="110"/>
      <c r="F81" s="112"/>
      <c r="G81" s="112"/>
      <c r="H81" s="110"/>
      <c r="I81" s="113"/>
      <c r="J81" s="113"/>
      <c r="K81" s="113"/>
      <c r="L81" s="113"/>
      <c r="M81" s="113"/>
      <c r="N81" s="113"/>
      <c r="O81" s="113"/>
      <c r="P81" s="113"/>
      <c r="Q81" s="113"/>
      <c r="R81" s="113"/>
      <c r="S81" s="113"/>
      <c r="T81" s="113"/>
      <c r="U81" s="113"/>
      <c r="V81" s="113"/>
      <c r="W81" s="166"/>
    </row>
    <row r="82" spans="1:23" s="114" customFormat="1">
      <c r="A82" s="165"/>
      <c r="B82" s="110"/>
      <c r="C82" s="111"/>
      <c r="D82" s="110"/>
      <c r="E82" s="110"/>
      <c r="F82" s="112"/>
      <c r="G82" s="112"/>
      <c r="H82" s="110"/>
      <c r="I82" s="113"/>
      <c r="J82" s="113"/>
      <c r="K82" s="113"/>
      <c r="L82" s="113"/>
      <c r="M82" s="113"/>
      <c r="N82" s="113"/>
      <c r="O82" s="113"/>
      <c r="P82" s="113"/>
      <c r="Q82" s="113"/>
      <c r="R82" s="113"/>
      <c r="S82" s="113"/>
      <c r="T82" s="113"/>
      <c r="U82" s="113"/>
      <c r="V82" s="113"/>
      <c r="W82" s="166"/>
    </row>
    <row r="83" spans="1:23" s="114" customFormat="1">
      <c r="A83" s="165"/>
      <c r="B83" s="110"/>
      <c r="C83" s="111"/>
      <c r="D83" s="110"/>
      <c r="E83" s="110"/>
      <c r="F83" s="112"/>
      <c r="G83" s="112"/>
      <c r="H83" s="110"/>
      <c r="I83" s="113"/>
      <c r="J83" s="113"/>
      <c r="K83" s="113"/>
      <c r="L83" s="113"/>
      <c r="M83" s="113"/>
      <c r="N83" s="113"/>
      <c r="O83" s="113"/>
      <c r="P83" s="113"/>
      <c r="Q83" s="113"/>
      <c r="R83" s="113"/>
      <c r="S83" s="113"/>
      <c r="T83" s="113"/>
      <c r="U83" s="113"/>
      <c r="V83" s="113"/>
      <c r="W83" s="166"/>
    </row>
    <row r="84" spans="1:23" s="114" customFormat="1">
      <c r="A84" s="165"/>
      <c r="B84" s="110"/>
      <c r="C84" s="111"/>
      <c r="D84" s="110"/>
      <c r="E84" s="110"/>
      <c r="F84" s="112"/>
      <c r="G84" s="112"/>
      <c r="H84" s="110"/>
      <c r="I84" s="113"/>
      <c r="J84" s="113"/>
      <c r="K84" s="113"/>
      <c r="L84" s="113"/>
      <c r="M84" s="113"/>
      <c r="N84" s="113"/>
      <c r="O84" s="113"/>
      <c r="P84" s="113"/>
      <c r="Q84" s="113"/>
      <c r="R84" s="113"/>
      <c r="S84" s="113"/>
      <c r="T84" s="113"/>
      <c r="U84" s="113"/>
      <c r="V84" s="113"/>
      <c r="W84" s="166"/>
    </row>
    <row r="85" spans="1:23" s="114" customFormat="1">
      <c r="A85" s="165"/>
      <c r="B85" s="110"/>
      <c r="C85" s="111"/>
      <c r="D85" s="110"/>
      <c r="E85" s="110"/>
      <c r="F85" s="112"/>
      <c r="G85" s="112"/>
      <c r="H85" s="110"/>
      <c r="I85" s="113"/>
      <c r="J85" s="113"/>
      <c r="K85" s="113"/>
      <c r="L85" s="113"/>
      <c r="M85" s="113"/>
      <c r="N85" s="113"/>
      <c r="O85" s="113"/>
      <c r="P85" s="113"/>
      <c r="Q85" s="113"/>
      <c r="R85" s="113"/>
      <c r="S85" s="113"/>
      <c r="T85" s="113"/>
      <c r="U85" s="113"/>
      <c r="V85" s="113"/>
      <c r="W85" s="166"/>
    </row>
    <row r="86" spans="1:23" s="114" customFormat="1">
      <c r="A86" s="165"/>
      <c r="B86" s="110"/>
      <c r="C86" s="111"/>
      <c r="D86" s="110"/>
      <c r="E86" s="110"/>
      <c r="F86" s="112"/>
      <c r="G86" s="112"/>
      <c r="H86" s="110"/>
      <c r="I86" s="113"/>
      <c r="J86" s="113"/>
      <c r="K86" s="113"/>
      <c r="L86" s="113"/>
      <c r="M86" s="113"/>
      <c r="N86" s="113"/>
      <c r="O86" s="113"/>
      <c r="P86" s="113"/>
      <c r="Q86" s="113"/>
      <c r="R86" s="113"/>
      <c r="S86" s="113"/>
      <c r="T86" s="113"/>
      <c r="U86" s="113"/>
      <c r="V86" s="113"/>
      <c r="W86" s="166"/>
    </row>
    <row r="87" spans="1:23" s="114" customFormat="1">
      <c r="A87" s="165"/>
      <c r="B87" s="110"/>
      <c r="C87" s="111"/>
      <c r="D87" s="110"/>
      <c r="E87" s="110"/>
      <c r="F87" s="112"/>
      <c r="G87" s="112"/>
      <c r="H87" s="110"/>
      <c r="I87" s="113"/>
      <c r="J87" s="113"/>
      <c r="K87" s="113"/>
      <c r="L87" s="113"/>
      <c r="M87" s="113"/>
      <c r="N87" s="113"/>
      <c r="O87" s="113"/>
      <c r="P87" s="113"/>
      <c r="Q87" s="113"/>
      <c r="R87" s="113"/>
      <c r="S87" s="113"/>
      <c r="T87" s="113"/>
      <c r="U87" s="113"/>
      <c r="V87" s="113"/>
      <c r="W87" s="166"/>
    </row>
    <row r="88" spans="1:23" s="114" customFormat="1">
      <c r="A88" s="165"/>
      <c r="B88" s="110"/>
      <c r="C88" s="111"/>
      <c r="D88" s="110"/>
      <c r="E88" s="110"/>
      <c r="F88" s="112"/>
      <c r="G88" s="112"/>
      <c r="H88" s="110"/>
      <c r="I88" s="113"/>
      <c r="J88" s="113"/>
      <c r="K88" s="113"/>
      <c r="L88" s="113"/>
      <c r="M88" s="113"/>
      <c r="N88" s="113"/>
      <c r="O88" s="113"/>
      <c r="P88" s="113"/>
      <c r="Q88" s="113"/>
      <c r="R88" s="113"/>
      <c r="S88" s="113"/>
      <c r="T88" s="113"/>
      <c r="U88" s="113"/>
      <c r="V88" s="113"/>
      <c r="W88" s="166"/>
    </row>
    <row r="89" spans="1:23" s="114" customFormat="1">
      <c r="A89" s="165"/>
      <c r="B89" s="110"/>
      <c r="C89" s="111"/>
      <c r="D89" s="110"/>
      <c r="E89" s="110"/>
      <c r="F89" s="112"/>
      <c r="G89" s="112"/>
      <c r="H89" s="110"/>
      <c r="I89" s="113"/>
      <c r="J89" s="113"/>
      <c r="K89" s="113"/>
      <c r="L89" s="113"/>
      <c r="M89" s="113"/>
      <c r="N89" s="113"/>
      <c r="O89" s="113"/>
      <c r="P89" s="113"/>
      <c r="Q89" s="113"/>
      <c r="R89" s="113"/>
      <c r="S89" s="113"/>
      <c r="T89" s="113"/>
      <c r="U89" s="113"/>
      <c r="V89" s="113"/>
      <c r="W89" s="166"/>
    </row>
    <row r="90" spans="1:23" s="114" customFormat="1">
      <c r="A90" s="165"/>
      <c r="B90" s="110"/>
      <c r="C90" s="111"/>
      <c r="D90" s="110"/>
      <c r="E90" s="110"/>
      <c r="F90" s="112"/>
      <c r="G90" s="112"/>
      <c r="H90" s="110"/>
      <c r="I90" s="113"/>
      <c r="J90" s="113"/>
      <c r="K90" s="113"/>
      <c r="L90" s="113"/>
      <c r="M90" s="113"/>
      <c r="N90" s="113"/>
      <c r="O90" s="113"/>
      <c r="P90" s="113"/>
      <c r="Q90" s="113"/>
      <c r="R90" s="113"/>
      <c r="S90" s="113"/>
      <c r="T90" s="113"/>
      <c r="U90" s="113"/>
      <c r="V90" s="113"/>
      <c r="W90" s="166"/>
    </row>
    <row r="91" spans="1:23" s="114" customFormat="1">
      <c r="A91" s="165"/>
      <c r="B91" s="110"/>
      <c r="C91" s="111"/>
      <c r="D91" s="110"/>
      <c r="E91" s="110"/>
      <c r="F91" s="112"/>
      <c r="G91" s="112"/>
      <c r="H91" s="110"/>
      <c r="I91" s="113"/>
      <c r="J91" s="113"/>
      <c r="K91" s="113"/>
      <c r="L91" s="113"/>
      <c r="M91" s="113"/>
      <c r="N91" s="113"/>
      <c r="O91" s="113"/>
      <c r="P91" s="113"/>
      <c r="Q91" s="113"/>
      <c r="R91" s="113"/>
      <c r="S91" s="113"/>
      <c r="T91" s="113"/>
      <c r="U91" s="113"/>
      <c r="V91" s="113"/>
      <c r="W91" s="166"/>
    </row>
    <row r="92" spans="1:23" s="114" customFormat="1">
      <c r="A92" s="165"/>
      <c r="B92" s="110"/>
      <c r="C92" s="111"/>
      <c r="D92" s="110"/>
      <c r="E92" s="110"/>
      <c r="F92" s="112"/>
      <c r="G92" s="112"/>
      <c r="H92" s="110"/>
      <c r="I92" s="113"/>
      <c r="J92" s="113"/>
      <c r="K92" s="113"/>
      <c r="L92" s="113"/>
      <c r="M92" s="113"/>
      <c r="N92" s="113"/>
      <c r="O92" s="113"/>
      <c r="P92" s="113"/>
      <c r="Q92" s="113"/>
      <c r="R92" s="113"/>
      <c r="S92" s="113"/>
      <c r="T92" s="113"/>
      <c r="U92" s="113"/>
      <c r="V92" s="113"/>
      <c r="W92" s="166"/>
    </row>
    <row r="93" spans="1:23" s="114" customFormat="1">
      <c r="A93" s="165"/>
      <c r="B93" s="110"/>
      <c r="C93" s="111"/>
      <c r="D93" s="110"/>
      <c r="E93" s="110"/>
      <c r="F93" s="112"/>
      <c r="G93" s="112"/>
      <c r="H93" s="110"/>
      <c r="I93" s="113"/>
      <c r="J93" s="113"/>
      <c r="K93" s="113"/>
      <c r="L93" s="113"/>
      <c r="M93" s="113"/>
      <c r="N93" s="113"/>
      <c r="O93" s="113"/>
      <c r="P93" s="113"/>
      <c r="Q93" s="113"/>
      <c r="R93" s="113"/>
      <c r="S93" s="113"/>
      <c r="T93" s="113"/>
      <c r="U93" s="113"/>
      <c r="V93" s="113"/>
      <c r="W93" s="166"/>
    </row>
    <row r="94" spans="1:23" s="114" customFormat="1">
      <c r="A94" s="165"/>
      <c r="B94" s="110"/>
      <c r="C94" s="111"/>
      <c r="D94" s="110"/>
      <c r="E94" s="110"/>
      <c r="F94" s="112"/>
      <c r="G94" s="112"/>
      <c r="H94" s="110"/>
      <c r="I94" s="113"/>
      <c r="J94" s="113"/>
      <c r="K94" s="113"/>
      <c r="L94" s="113"/>
      <c r="M94" s="113"/>
      <c r="N94" s="113"/>
      <c r="O94" s="113"/>
      <c r="P94" s="113"/>
      <c r="Q94" s="113"/>
      <c r="R94" s="113"/>
      <c r="S94" s="113"/>
      <c r="T94" s="113"/>
      <c r="U94" s="113"/>
      <c r="V94" s="113"/>
      <c r="W94" s="166"/>
    </row>
    <row r="95" spans="1:23" s="114" customFormat="1">
      <c r="A95" s="165"/>
      <c r="B95" s="110"/>
      <c r="C95" s="111"/>
      <c r="D95" s="110"/>
      <c r="E95" s="110"/>
      <c r="F95" s="112"/>
      <c r="G95" s="112"/>
      <c r="H95" s="110"/>
      <c r="I95" s="113"/>
      <c r="J95" s="113"/>
      <c r="K95" s="113"/>
      <c r="L95" s="113"/>
      <c r="M95" s="113"/>
      <c r="N95" s="113"/>
      <c r="O95" s="113"/>
      <c r="P95" s="113"/>
      <c r="Q95" s="113"/>
      <c r="R95" s="113"/>
      <c r="S95" s="113"/>
      <c r="T95" s="113"/>
      <c r="U95" s="113"/>
      <c r="V95" s="113"/>
      <c r="W95" s="166"/>
    </row>
    <row r="96" spans="1:23" s="114" customFormat="1">
      <c r="A96" s="165"/>
      <c r="B96" s="110"/>
      <c r="C96" s="111"/>
      <c r="D96" s="110"/>
      <c r="E96" s="110"/>
      <c r="F96" s="112"/>
      <c r="G96" s="112"/>
      <c r="H96" s="110"/>
      <c r="I96" s="113"/>
      <c r="J96" s="113"/>
      <c r="K96" s="113"/>
      <c r="L96" s="113"/>
      <c r="M96" s="113"/>
      <c r="N96" s="113"/>
      <c r="O96" s="113"/>
      <c r="P96" s="113"/>
      <c r="Q96" s="113"/>
      <c r="R96" s="113"/>
      <c r="S96" s="113"/>
      <c r="T96" s="113"/>
      <c r="U96" s="113"/>
      <c r="V96" s="113"/>
      <c r="W96" s="166"/>
    </row>
    <row r="97" spans="1:23" s="114" customFormat="1">
      <c r="A97" s="165"/>
      <c r="B97" s="110"/>
      <c r="C97" s="111"/>
      <c r="D97" s="110"/>
      <c r="E97" s="110"/>
      <c r="F97" s="112"/>
      <c r="G97" s="112"/>
      <c r="H97" s="110"/>
      <c r="I97" s="113"/>
      <c r="J97" s="113"/>
      <c r="K97" s="113"/>
      <c r="L97" s="113"/>
      <c r="M97" s="113"/>
      <c r="N97" s="113"/>
      <c r="O97" s="113"/>
      <c r="P97" s="113"/>
      <c r="Q97" s="113"/>
      <c r="R97" s="113"/>
      <c r="S97" s="113"/>
      <c r="T97" s="113"/>
      <c r="U97" s="113"/>
      <c r="V97" s="113"/>
      <c r="W97" s="166"/>
    </row>
    <row r="98" spans="1:23" s="114" customFormat="1">
      <c r="A98" s="165"/>
      <c r="B98" s="110"/>
      <c r="C98" s="111"/>
      <c r="D98" s="110"/>
      <c r="E98" s="110"/>
      <c r="F98" s="112"/>
      <c r="G98" s="112"/>
      <c r="H98" s="110"/>
      <c r="I98" s="113"/>
      <c r="J98" s="113"/>
      <c r="K98" s="113"/>
      <c r="L98" s="113"/>
      <c r="M98" s="113"/>
      <c r="N98" s="113"/>
      <c r="O98" s="113"/>
      <c r="P98" s="113"/>
      <c r="Q98" s="113"/>
      <c r="R98" s="113"/>
      <c r="S98" s="113"/>
      <c r="T98" s="113"/>
      <c r="U98" s="113"/>
      <c r="V98" s="113"/>
      <c r="W98" s="166"/>
    </row>
    <row r="99" spans="1:23" s="114" customFormat="1">
      <c r="A99" s="165"/>
      <c r="B99" s="110"/>
      <c r="C99" s="111"/>
      <c r="D99" s="110"/>
      <c r="E99" s="110"/>
      <c r="F99" s="112"/>
      <c r="G99" s="112"/>
      <c r="H99" s="110"/>
      <c r="I99" s="113"/>
      <c r="J99" s="113"/>
      <c r="K99" s="113"/>
      <c r="L99" s="113"/>
      <c r="M99" s="113"/>
      <c r="N99" s="113"/>
      <c r="O99" s="113"/>
      <c r="P99" s="113"/>
      <c r="Q99" s="113"/>
      <c r="R99" s="113"/>
      <c r="S99" s="113"/>
      <c r="T99" s="113"/>
      <c r="U99" s="113"/>
      <c r="V99" s="113"/>
      <c r="W99" s="166"/>
    </row>
    <row r="100" spans="1:23" s="114" customFormat="1">
      <c r="A100" s="165"/>
      <c r="B100" s="110"/>
      <c r="C100" s="111"/>
      <c r="D100" s="110"/>
      <c r="E100" s="110"/>
      <c r="F100" s="112"/>
      <c r="G100" s="112"/>
      <c r="H100" s="110"/>
      <c r="I100" s="113"/>
      <c r="J100" s="113"/>
      <c r="K100" s="113"/>
      <c r="L100" s="113"/>
      <c r="M100" s="113"/>
      <c r="N100" s="113"/>
      <c r="O100" s="113"/>
      <c r="P100" s="113"/>
      <c r="Q100" s="113"/>
      <c r="R100" s="113"/>
      <c r="S100" s="113"/>
      <c r="T100" s="113"/>
      <c r="U100" s="113"/>
      <c r="V100" s="113"/>
      <c r="W100" s="166"/>
    </row>
    <row r="101" spans="1:23" s="114" customFormat="1">
      <c r="A101" s="165"/>
      <c r="B101" s="110"/>
      <c r="C101" s="111"/>
      <c r="D101" s="110"/>
      <c r="E101" s="110"/>
      <c r="F101" s="112"/>
      <c r="G101" s="112"/>
      <c r="H101" s="110"/>
      <c r="I101" s="113"/>
      <c r="J101" s="113"/>
      <c r="K101" s="113"/>
      <c r="L101" s="113"/>
      <c r="M101" s="113"/>
      <c r="N101" s="113"/>
      <c r="O101" s="113"/>
      <c r="P101" s="113"/>
      <c r="Q101" s="113"/>
      <c r="R101" s="113"/>
      <c r="S101" s="113"/>
      <c r="T101" s="113"/>
      <c r="U101" s="113"/>
      <c r="V101" s="113"/>
      <c r="W101" s="166"/>
    </row>
    <row r="102" spans="1:23" s="114" customFormat="1">
      <c r="A102" s="165"/>
      <c r="B102" s="110"/>
      <c r="C102" s="111"/>
      <c r="D102" s="110"/>
      <c r="E102" s="110"/>
      <c r="F102" s="112"/>
      <c r="G102" s="112"/>
      <c r="H102" s="110"/>
      <c r="I102" s="113"/>
      <c r="J102" s="113"/>
      <c r="K102" s="113"/>
      <c r="L102" s="113"/>
      <c r="M102" s="113"/>
      <c r="N102" s="113"/>
      <c r="O102" s="113"/>
      <c r="P102" s="113"/>
      <c r="Q102" s="113"/>
      <c r="R102" s="113"/>
      <c r="S102" s="113"/>
      <c r="T102" s="113"/>
      <c r="U102" s="113"/>
      <c r="V102" s="113"/>
      <c r="W102" s="166"/>
    </row>
    <row r="103" spans="1:23" s="114" customFormat="1">
      <c r="A103" s="165"/>
      <c r="B103" s="110"/>
      <c r="C103" s="111"/>
      <c r="D103" s="110"/>
      <c r="E103" s="110"/>
      <c r="F103" s="112"/>
      <c r="G103" s="112"/>
      <c r="H103" s="110"/>
      <c r="I103" s="113"/>
      <c r="J103" s="113"/>
      <c r="K103" s="113"/>
      <c r="L103" s="113"/>
      <c r="M103" s="113"/>
      <c r="N103" s="113"/>
      <c r="O103" s="113"/>
      <c r="P103" s="113"/>
      <c r="Q103" s="113"/>
      <c r="R103" s="113"/>
      <c r="S103" s="113"/>
      <c r="T103" s="113"/>
      <c r="U103" s="113"/>
      <c r="V103" s="113"/>
      <c r="W103" s="166"/>
    </row>
    <row r="104" spans="1:23" s="114" customFormat="1">
      <c r="A104" s="165"/>
      <c r="B104" s="110"/>
      <c r="C104" s="111"/>
      <c r="D104" s="110"/>
      <c r="E104" s="110"/>
      <c r="F104" s="112"/>
      <c r="G104" s="112"/>
      <c r="H104" s="110"/>
      <c r="I104" s="113"/>
      <c r="J104" s="113"/>
      <c r="K104" s="113"/>
      <c r="L104" s="113"/>
      <c r="M104" s="113"/>
      <c r="N104" s="113"/>
      <c r="O104" s="113"/>
      <c r="P104" s="113"/>
      <c r="Q104" s="113"/>
      <c r="R104" s="113"/>
      <c r="S104" s="113"/>
      <c r="T104" s="113"/>
      <c r="U104" s="113"/>
      <c r="V104" s="113"/>
      <c r="W104" s="166"/>
    </row>
    <row r="105" spans="1:23" s="114" customFormat="1">
      <c r="A105" s="165"/>
      <c r="B105" s="110"/>
      <c r="C105" s="111"/>
      <c r="D105" s="110"/>
      <c r="E105" s="110"/>
      <c r="F105" s="112"/>
      <c r="G105" s="112"/>
      <c r="H105" s="110"/>
      <c r="I105" s="113"/>
      <c r="J105" s="113"/>
      <c r="K105" s="113"/>
      <c r="L105" s="113"/>
      <c r="M105" s="113"/>
      <c r="N105" s="113"/>
      <c r="O105" s="113"/>
      <c r="P105" s="113"/>
      <c r="Q105" s="113"/>
      <c r="R105" s="113"/>
      <c r="S105" s="113"/>
      <c r="T105" s="113"/>
      <c r="U105" s="113"/>
      <c r="V105" s="113"/>
      <c r="W105" s="166"/>
    </row>
    <row r="106" spans="1:23" s="114" customFormat="1">
      <c r="A106" s="165"/>
      <c r="B106" s="110"/>
      <c r="C106" s="111"/>
      <c r="D106" s="110"/>
      <c r="E106" s="110"/>
      <c r="F106" s="112"/>
      <c r="G106" s="112"/>
      <c r="H106" s="110"/>
      <c r="I106" s="113"/>
      <c r="J106" s="113"/>
      <c r="K106" s="113"/>
      <c r="L106" s="113"/>
      <c r="M106" s="113"/>
      <c r="N106" s="113"/>
      <c r="O106" s="113"/>
      <c r="P106" s="113"/>
      <c r="Q106" s="113"/>
      <c r="R106" s="113"/>
      <c r="S106" s="113"/>
      <c r="T106" s="113"/>
      <c r="U106" s="113"/>
      <c r="V106" s="113"/>
      <c r="W106" s="166"/>
    </row>
    <row r="107" spans="1:23" s="114" customFormat="1">
      <c r="A107" s="165"/>
      <c r="B107" s="110"/>
      <c r="C107" s="111"/>
      <c r="D107" s="110"/>
      <c r="E107" s="110"/>
      <c r="F107" s="112"/>
      <c r="G107" s="112"/>
      <c r="H107" s="110"/>
      <c r="I107" s="113"/>
      <c r="J107" s="113"/>
      <c r="K107" s="113"/>
      <c r="L107" s="113"/>
      <c r="M107" s="113"/>
      <c r="N107" s="113"/>
      <c r="O107" s="113"/>
      <c r="P107" s="113"/>
      <c r="Q107" s="113"/>
      <c r="R107" s="113"/>
      <c r="S107" s="113"/>
      <c r="T107" s="113"/>
      <c r="U107" s="113"/>
      <c r="V107" s="113"/>
      <c r="W107" s="166"/>
    </row>
    <row r="108" spans="1:23" s="114" customFormat="1">
      <c r="A108" s="165"/>
      <c r="B108" s="110"/>
      <c r="C108" s="111"/>
      <c r="D108" s="110"/>
      <c r="E108" s="110"/>
      <c r="F108" s="112"/>
      <c r="G108" s="112"/>
      <c r="H108" s="110"/>
      <c r="I108" s="113"/>
      <c r="J108" s="113"/>
      <c r="K108" s="113"/>
      <c r="L108" s="113"/>
      <c r="M108" s="113"/>
      <c r="N108" s="113"/>
      <c r="O108" s="113"/>
      <c r="P108" s="113"/>
      <c r="Q108" s="113"/>
      <c r="R108" s="113"/>
      <c r="S108" s="113"/>
      <c r="T108" s="113"/>
      <c r="U108" s="113"/>
      <c r="V108" s="113"/>
      <c r="W108" s="166"/>
    </row>
    <row r="109" spans="1:23" s="114" customFormat="1">
      <c r="A109" s="165"/>
      <c r="B109" s="110"/>
      <c r="C109" s="111"/>
      <c r="D109" s="110"/>
      <c r="E109" s="110"/>
      <c r="F109" s="112"/>
      <c r="G109" s="112"/>
      <c r="H109" s="110"/>
      <c r="I109" s="113"/>
      <c r="J109" s="113"/>
      <c r="K109" s="113"/>
      <c r="L109" s="113"/>
      <c r="M109" s="113"/>
      <c r="N109" s="113"/>
      <c r="O109" s="113"/>
      <c r="P109" s="113"/>
      <c r="Q109" s="113"/>
      <c r="R109" s="113"/>
      <c r="S109" s="113"/>
      <c r="T109" s="113"/>
      <c r="U109" s="113"/>
      <c r="V109" s="113"/>
      <c r="W109" s="166"/>
    </row>
    <row r="110" spans="1:23" s="114" customFormat="1">
      <c r="A110" s="165"/>
      <c r="B110" s="110"/>
      <c r="C110" s="111"/>
      <c r="D110" s="110"/>
      <c r="E110" s="110"/>
      <c r="F110" s="112"/>
      <c r="G110" s="112"/>
      <c r="H110" s="110"/>
      <c r="I110" s="113"/>
      <c r="J110" s="113"/>
      <c r="K110" s="113"/>
      <c r="L110" s="113"/>
      <c r="M110" s="113"/>
      <c r="N110" s="113"/>
      <c r="O110" s="113"/>
      <c r="P110" s="113"/>
      <c r="Q110" s="113"/>
      <c r="R110" s="113"/>
      <c r="S110" s="113"/>
      <c r="T110" s="113"/>
      <c r="U110" s="113"/>
      <c r="V110" s="113"/>
      <c r="W110" s="166"/>
    </row>
    <row r="111" spans="1:23" s="114" customFormat="1">
      <c r="A111" s="165"/>
      <c r="B111" s="110"/>
      <c r="C111" s="111"/>
      <c r="D111" s="110"/>
      <c r="E111" s="110"/>
      <c r="F111" s="112"/>
      <c r="G111" s="112"/>
      <c r="H111" s="110"/>
      <c r="I111" s="113"/>
      <c r="J111" s="113"/>
      <c r="K111" s="113"/>
      <c r="L111" s="113"/>
      <c r="M111" s="113"/>
      <c r="N111" s="113"/>
      <c r="O111" s="113"/>
      <c r="P111" s="113"/>
      <c r="Q111" s="113"/>
      <c r="R111" s="113"/>
      <c r="S111" s="113"/>
      <c r="T111" s="113"/>
      <c r="U111" s="113"/>
      <c r="V111" s="113"/>
      <c r="W111" s="166"/>
    </row>
    <row r="112" spans="1:23" s="114" customFormat="1">
      <c r="A112" s="165"/>
      <c r="B112" s="110"/>
      <c r="C112" s="111"/>
      <c r="D112" s="110"/>
      <c r="E112" s="110"/>
      <c r="F112" s="112"/>
      <c r="G112" s="112"/>
      <c r="H112" s="110"/>
      <c r="I112" s="113"/>
      <c r="J112" s="113"/>
      <c r="K112" s="113"/>
      <c r="L112" s="113"/>
      <c r="M112" s="113"/>
      <c r="N112" s="113"/>
      <c r="O112" s="113"/>
      <c r="P112" s="113"/>
      <c r="Q112" s="113"/>
      <c r="R112" s="113"/>
      <c r="S112" s="113"/>
      <c r="T112" s="113"/>
      <c r="U112" s="113"/>
      <c r="V112" s="113"/>
      <c r="W112" s="166"/>
    </row>
    <row r="113" spans="1:23" s="114" customFormat="1">
      <c r="A113" s="165"/>
      <c r="B113" s="110"/>
      <c r="C113" s="111"/>
      <c r="D113" s="110"/>
      <c r="E113" s="110"/>
      <c r="F113" s="112"/>
      <c r="G113" s="112"/>
      <c r="H113" s="110"/>
      <c r="I113" s="113"/>
      <c r="J113" s="113"/>
      <c r="K113" s="113"/>
      <c r="L113" s="113"/>
      <c r="M113" s="113"/>
      <c r="N113" s="113"/>
      <c r="O113" s="113"/>
      <c r="P113" s="113"/>
      <c r="Q113" s="113"/>
      <c r="R113" s="113"/>
      <c r="S113" s="113"/>
      <c r="T113" s="113"/>
      <c r="U113" s="113"/>
      <c r="V113" s="113"/>
      <c r="W113" s="166"/>
    </row>
    <row r="114" spans="1:23" s="114" customFormat="1">
      <c r="A114" s="165"/>
      <c r="B114" s="110"/>
      <c r="C114" s="111"/>
      <c r="D114" s="110"/>
      <c r="E114" s="110"/>
      <c r="F114" s="112"/>
      <c r="G114" s="112"/>
      <c r="H114" s="110"/>
      <c r="I114" s="113"/>
      <c r="J114" s="113"/>
      <c r="K114" s="113"/>
      <c r="L114" s="113"/>
      <c r="M114" s="113"/>
      <c r="N114" s="113"/>
      <c r="O114" s="113"/>
      <c r="P114" s="113"/>
      <c r="Q114" s="113"/>
      <c r="R114" s="113"/>
      <c r="S114" s="113"/>
      <c r="T114" s="113"/>
      <c r="U114" s="113"/>
      <c r="V114" s="113"/>
      <c r="W114" s="166"/>
    </row>
    <row r="115" spans="1:23" s="114" customFormat="1">
      <c r="A115" s="165"/>
      <c r="B115" s="110"/>
      <c r="C115" s="111"/>
      <c r="D115" s="110"/>
      <c r="E115" s="110"/>
      <c r="F115" s="112"/>
      <c r="G115" s="112"/>
      <c r="H115" s="110"/>
      <c r="I115" s="113"/>
      <c r="J115" s="113"/>
      <c r="K115" s="113"/>
      <c r="L115" s="113"/>
      <c r="M115" s="113"/>
      <c r="N115" s="113"/>
      <c r="O115" s="113"/>
      <c r="P115" s="113"/>
      <c r="Q115" s="113"/>
      <c r="R115" s="113"/>
      <c r="S115" s="113"/>
      <c r="T115" s="113"/>
      <c r="U115" s="113"/>
      <c r="V115" s="113"/>
      <c r="W115" s="166"/>
    </row>
    <row r="116" spans="1:23" s="114" customFormat="1">
      <c r="A116" s="165"/>
      <c r="B116" s="110"/>
      <c r="C116" s="111"/>
      <c r="D116" s="110"/>
      <c r="E116" s="110"/>
      <c r="F116" s="112"/>
      <c r="G116" s="112"/>
      <c r="H116" s="110"/>
      <c r="I116" s="113"/>
      <c r="J116" s="113"/>
      <c r="K116" s="113"/>
      <c r="L116" s="113"/>
      <c r="M116" s="113"/>
      <c r="N116" s="113"/>
      <c r="O116" s="113"/>
      <c r="P116" s="113"/>
      <c r="Q116" s="113"/>
      <c r="R116" s="113"/>
      <c r="S116" s="113"/>
      <c r="T116" s="113"/>
      <c r="U116" s="113"/>
      <c r="V116" s="113"/>
      <c r="W116" s="166"/>
    </row>
    <row r="117" spans="1:23" s="114" customFormat="1">
      <c r="A117" s="165"/>
      <c r="B117" s="110"/>
      <c r="C117" s="111"/>
      <c r="D117" s="110"/>
      <c r="E117" s="110"/>
      <c r="F117" s="112"/>
      <c r="G117" s="112"/>
      <c r="H117" s="110"/>
      <c r="I117" s="113"/>
      <c r="J117" s="113"/>
      <c r="K117" s="113"/>
      <c r="L117" s="113"/>
      <c r="M117" s="113"/>
      <c r="N117" s="113"/>
      <c r="O117" s="113"/>
      <c r="P117" s="113"/>
      <c r="Q117" s="113"/>
      <c r="R117" s="113"/>
      <c r="S117" s="113"/>
      <c r="T117" s="113"/>
      <c r="U117" s="113"/>
      <c r="V117" s="113"/>
      <c r="W117" s="166"/>
    </row>
    <row r="118" spans="1:23" s="114" customFormat="1">
      <c r="A118" s="165"/>
      <c r="B118" s="110"/>
      <c r="C118" s="111"/>
      <c r="D118" s="110"/>
      <c r="E118" s="110"/>
      <c r="F118" s="112"/>
      <c r="G118" s="112"/>
      <c r="H118" s="110"/>
      <c r="I118" s="113"/>
      <c r="J118" s="113"/>
      <c r="K118" s="113"/>
      <c r="L118" s="113"/>
      <c r="M118" s="113"/>
      <c r="N118" s="113"/>
      <c r="O118" s="113"/>
      <c r="P118" s="113"/>
      <c r="Q118" s="113"/>
      <c r="R118" s="113"/>
      <c r="S118" s="113"/>
      <c r="T118" s="113"/>
      <c r="U118" s="113"/>
      <c r="V118" s="113"/>
      <c r="W118" s="166"/>
    </row>
    <row r="119" spans="1:23" s="114" customFormat="1">
      <c r="A119" s="165"/>
      <c r="B119" s="110"/>
      <c r="C119" s="111"/>
      <c r="D119" s="110"/>
      <c r="E119" s="110"/>
      <c r="F119" s="112"/>
      <c r="G119" s="112"/>
      <c r="H119" s="110"/>
      <c r="I119" s="113"/>
      <c r="J119" s="113"/>
      <c r="K119" s="113"/>
      <c r="L119" s="113"/>
      <c r="M119" s="113"/>
      <c r="N119" s="113"/>
      <c r="O119" s="113"/>
      <c r="P119" s="113"/>
      <c r="Q119" s="113"/>
      <c r="R119" s="113"/>
      <c r="S119" s="113"/>
      <c r="T119" s="113"/>
      <c r="U119" s="113"/>
      <c r="V119" s="113"/>
      <c r="W119" s="166"/>
    </row>
    <row r="120" spans="1:23" s="114" customFormat="1">
      <c r="A120" s="165"/>
      <c r="B120" s="110"/>
      <c r="C120" s="111"/>
      <c r="D120" s="110"/>
      <c r="E120" s="110"/>
      <c r="F120" s="112"/>
      <c r="G120" s="112"/>
      <c r="H120" s="110"/>
      <c r="I120" s="113"/>
      <c r="J120" s="113"/>
      <c r="K120" s="113"/>
      <c r="L120" s="113"/>
      <c r="M120" s="113"/>
      <c r="N120" s="113"/>
      <c r="O120" s="113"/>
      <c r="P120" s="113"/>
      <c r="Q120" s="113"/>
      <c r="R120" s="113"/>
      <c r="S120" s="113"/>
      <c r="T120" s="113"/>
      <c r="U120" s="113"/>
      <c r="V120" s="113"/>
      <c r="W120" s="166"/>
    </row>
    <row r="121" spans="1:23" s="114" customFormat="1">
      <c r="A121" s="165"/>
      <c r="B121" s="110"/>
      <c r="C121" s="111"/>
      <c r="D121" s="110"/>
      <c r="E121" s="110"/>
      <c r="F121" s="112"/>
      <c r="G121" s="112"/>
      <c r="H121" s="110"/>
      <c r="I121" s="113"/>
      <c r="J121" s="113"/>
      <c r="K121" s="113"/>
      <c r="L121" s="113"/>
      <c r="M121" s="113"/>
      <c r="N121" s="113"/>
      <c r="O121" s="113"/>
      <c r="P121" s="113"/>
      <c r="Q121" s="113"/>
      <c r="R121" s="113"/>
      <c r="S121" s="113"/>
      <c r="T121" s="113"/>
      <c r="U121" s="113"/>
      <c r="V121" s="113"/>
      <c r="W121" s="166"/>
    </row>
    <row r="122" spans="1:23" s="114" customFormat="1">
      <c r="A122" s="165"/>
      <c r="B122" s="110"/>
      <c r="C122" s="111"/>
      <c r="D122" s="110"/>
      <c r="E122" s="110"/>
      <c r="F122" s="112"/>
      <c r="G122" s="112"/>
      <c r="H122" s="110"/>
      <c r="I122" s="113"/>
      <c r="J122" s="113"/>
      <c r="K122" s="113"/>
      <c r="L122" s="113"/>
      <c r="M122" s="113"/>
      <c r="N122" s="113"/>
      <c r="O122" s="113"/>
      <c r="P122" s="113"/>
      <c r="Q122" s="113"/>
      <c r="R122" s="113"/>
      <c r="S122" s="113"/>
      <c r="T122" s="113"/>
      <c r="U122" s="113"/>
      <c r="V122" s="113"/>
      <c r="W122" s="166"/>
    </row>
    <row r="123" spans="1:23" s="114" customFormat="1">
      <c r="A123" s="165"/>
      <c r="B123" s="110"/>
      <c r="C123" s="111"/>
      <c r="D123" s="110"/>
      <c r="E123" s="110"/>
      <c r="F123" s="112"/>
      <c r="G123" s="112"/>
      <c r="H123" s="110"/>
      <c r="I123" s="113"/>
      <c r="J123" s="113"/>
      <c r="K123" s="113"/>
      <c r="L123" s="113"/>
      <c r="M123" s="113"/>
      <c r="N123" s="113"/>
      <c r="O123" s="113"/>
      <c r="P123" s="113"/>
      <c r="Q123" s="113"/>
      <c r="R123" s="113"/>
      <c r="S123" s="113"/>
      <c r="T123" s="113"/>
      <c r="U123" s="113"/>
      <c r="V123" s="113"/>
      <c r="W123" s="166"/>
    </row>
    <row r="124" spans="1:23" s="114" customFormat="1">
      <c r="A124" s="165"/>
      <c r="B124" s="110"/>
      <c r="C124" s="111"/>
      <c r="D124" s="110"/>
      <c r="E124" s="110"/>
      <c r="F124" s="112"/>
      <c r="G124" s="112"/>
      <c r="H124" s="110"/>
      <c r="I124" s="113"/>
      <c r="J124" s="113"/>
      <c r="K124" s="113"/>
      <c r="L124" s="113"/>
      <c r="M124" s="113"/>
      <c r="N124" s="113"/>
      <c r="O124" s="113"/>
      <c r="P124" s="113"/>
      <c r="Q124" s="113"/>
      <c r="R124" s="113"/>
      <c r="S124" s="113"/>
      <c r="T124" s="113"/>
      <c r="U124" s="113"/>
      <c r="V124" s="113"/>
      <c r="W124" s="166"/>
    </row>
    <row r="125" spans="1:23" s="114" customFormat="1">
      <c r="A125" s="165"/>
      <c r="B125" s="110"/>
      <c r="C125" s="111"/>
      <c r="D125" s="110"/>
      <c r="E125" s="110"/>
      <c r="F125" s="112"/>
      <c r="G125" s="112"/>
      <c r="H125" s="110"/>
      <c r="I125" s="113"/>
      <c r="J125" s="113"/>
      <c r="K125" s="113"/>
      <c r="L125" s="113"/>
      <c r="M125" s="113"/>
      <c r="N125" s="113"/>
      <c r="O125" s="113"/>
      <c r="P125" s="113"/>
      <c r="Q125" s="113"/>
      <c r="R125" s="113"/>
      <c r="S125" s="113"/>
      <c r="T125" s="113"/>
      <c r="U125" s="113"/>
      <c r="V125" s="113"/>
      <c r="W125" s="166"/>
    </row>
    <row r="126" spans="1:23" s="114" customFormat="1">
      <c r="A126" s="165"/>
      <c r="B126" s="110"/>
      <c r="C126" s="111"/>
      <c r="D126" s="110"/>
      <c r="E126" s="110"/>
      <c r="F126" s="112"/>
      <c r="G126" s="112"/>
      <c r="H126" s="110"/>
      <c r="I126" s="113"/>
      <c r="J126" s="113"/>
      <c r="K126" s="113"/>
      <c r="L126" s="113"/>
      <c r="M126" s="113"/>
      <c r="N126" s="113"/>
      <c r="O126" s="113"/>
      <c r="P126" s="113"/>
      <c r="Q126" s="113"/>
      <c r="R126" s="113"/>
      <c r="S126" s="113"/>
      <c r="T126" s="113"/>
      <c r="U126" s="113"/>
      <c r="V126" s="113"/>
      <c r="W126" s="166"/>
    </row>
    <row r="127" spans="1:23" s="114" customFormat="1">
      <c r="A127" s="165"/>
      <c r="B127" s="110"/>
      <c r="C127" s="111"/>
      <c r="D127" s="110"/>
      <c r="E127" s="110"/>
      <c r="F127" s="112"/>
      <c r="G127" s="112"/>
      <c r="H127" s="110"/>
      <c r="I127" s="113"/>
      <c r="J127" s="113"/>
      <c r="K127" s="113"/>
      <c r="L127" s="113"/>
      <c r="M127" s="113"/>
      <c r="N127" s="113"/>
      <c r="O127" s="113"/>
      <c r="P127" s="113"/>
      <c r="Q127" s="113"/>
      <c r="R127" s="113"/>
      <c r="S127" s="113"/>
      <c r="T127" s="113"/>
      <c r="U127" s="113"/>
      <c r="V127" s="113"/>
      <c r="W127" s="166"/>
    </row>
    <row r="128" spans="1:23" s="114" customFormat="1">
      <c r="A128" s="165"/>
      <c r="B128" s="110"/>
      <c r="C128" s="111"/>
      <c r="D128" s="110"/>
      <c r="E128" s="110"/>
      <c r="F128" s="112"/>
      <c r="G128" s="112"/>
      <c r="H128" s="110"/>
      <c r="I128" s="113"/>
      <c r="J128" s="113"/>
      <c r="K128" s="113"/>
      <c r="L128" s="113"/>
      <c r="M128" s="113"/>
      <c r="N128" s="113"/>
      <c r="O128" s="113"/>
      <c r="P128" s="113"/>
      <c r="Q128" s="113"/>
      <c r="R128" s="113"/>
      <c r="S128" s="113"/>
      <c r="T128" s="113"/>
      <c r="U128" s="113"/>
      <c r="V128" s="113"/>
      <c r="W128" s="166"/>
    </row>
    <row r="129" spans="1:23" s="114" customFormat="1">
      <c r="A129" s="165"/>
      <c r="B129" s="110"/>
      <c r="C129" s="111"/>
      <c r="D129" s="110"/>
      <c r="E129" s="110"/>
      <c r="F129" s="112"/>
      <c r="G129" s="112"/>
      <c r="H129" s="110"/>
      <c r="I129" s="113"/>
      <c r="J129" s="113"/>
      <c r="K129" s="113"/>
      <c r="L129" s="113"/>
      <c r="M129" s="113"/>
      <c r="N129" s="113"/>
      <c r="O129" s="113"/>
      <c r="P129" s="113"/>
      <c r="Q129" s="113"/>
      <c r="R129" s="113"/>
      <c r="S129" s="113"/>
      <c r="T129" s="113"/>
      <c r="U129" s="113"/>
      <c r="V129" s="113"/>
      <c r="W129" s="166"/>
    </row>
    <row r="130" spans="1:23" s="114" customFormat="1">
      <c r="A130" s="165"/>
      <c r="B130" s="110"/>
      <c r="C130" s="111"/>
      <c r="D130" s="110"/>
      <c r="E130" s="110"/>
      <c r="F130" s="112"/>
      <c r="G130" s="112"/>
      <c r="H130" s="110"/>
      <c r="I130" s="113"/>
      <c r="J130" s="113"/>
      <c r="K130" s="113"/>
      <c r="L130" s="113"/>
      <c r="M130" s="113"/>
      <c r="N130" s="113"/>
      <c r="O130" s="113"/>
      <c r="P130" s="113"/>
      <c r="Q130" s="113"/>
      <c r="R130" s="113"/>
      <c r="S130" s="113"/>
      <c r="T130" s="113"/>
      <c r="U130" s="113"/>
      <c r="V130" s="113"/>
      <c r="W130" s="166"/>
    </row>
    <row r="131" spans="1:23" s="114" customFormat="1">
      <c r="A131" s="165"/>
      <c r="B131" s="110"/>
      <c r="C131" s="111"/>
      <c r="D131" s="110"/>
      <c r="E131" s="110"/>
      <c r="F131" s="112"/>
      <c r="G131" s="112"/>
      <c r="H131" s="110"/>
      <c r="I131" s="113"/>
      <c r="J131" s="113"/>
      <c r="K131" s="113"/>
      <c r="L131" s="113"/>
      <c r="M131" s="113"/>
      <c r="N131" s="113"/>
      <c r="O131" s="113"/>
      <c r="P131" s="113"/>
      <c r="Q131" s="113"/>
      <c r="R131" s="113"/>
      <c r="S131" s="113"/>
      <c r="T131" s="113"/>
      <c r="U131" s="113"/>
      <c r="V131" s="113"/>
      <c r="W131" s="166"/>
    </row>
    <row r="132" spans="1:23" s="114" customFormat="1">
      <c r="A132" s="165"/>
      <c r="B132" s="110"/>
      <c r="C132" s="111"/>
      <c r="D132" s="110"/>
      <c r="E132" s="110"/>
      <c r="F132" s="112"/>
      <c r="G132" s="112"/>
      <c r="H132" s="110"/>
      <c r="I132" s="113"/>
      <c r="J132" s="113"/>
      <c r="K132" s="113"/>
      <c r="L132" s="113"/>
      <c r="M132" s="113"/>
      <c r="N132" s="113"/>
      <c r="O132" s="113"/>
      <c r="P132" s="113"/>
      <c r="Q132" s="113"/>
      <c r="R132" s="113"/>
      <c r="S132" s="113"/>
      <c r="T132" s="113"/>
      <c r="U132" s="113"/>
      <c r="V132" s="113"/>
      <c r="W132" s="166"/>
    </row>
    <row r="133" spans="1:23" s="114" customFormat="1">
      <c r="A133" s="165"/>
      <c r="B133" s="110"/>
      <c r="C133" s="111"/>
      <c r="D133" s="110"/>
      <c r="E133" s="110"/>
      <c r="F133" s="112"/>
      <c r="G133" s="112"/>
      <c r="H133" s="110"/>
      <c r="I133" s="113"/>
      <c r="J133" s="113"/>
      <c r="K133" s="113"/>
      <c r="L133" s="113"/>
      <c r="M133" s="113"/>
      <c r="N133" s="113"/>
      <c r="O133" s="113"/>
      <c r="P133" s="113"/>
      <c r="Q133" s="113"/>
      <c r="R133" s="113"/>
      <c r="S133" s="113"/>
      <c r="T133" s="113"/>
      <c r="U133" s="113"/>
      <c r="V133" s="113"/>
      <c r="W133" s="166"/>
    </row>
    <row r="134" spans="1:23" s="114" customFormat="1">
      <c r="A134" s="165"/>
      <c r="B134" s="110"/>
      <c r="C134" s="111"/>
      <c r="D134" s="110"/>
      <c r="E134" s="110"/>
      <c r="F134" s="112"/>
      <c r="G134" s="112"/>
      <c r="H134" s="110"/>
      <c r="I134" s="113"/>
      <c r="J134" s="113"/>
      <c r="K134" s="113"/>
      <c r="L134" s="113"/>
      <c r="M134" s="113"/>
      <c r="N134" s="113"/>
      <c r="O134" s="113"/>
      <c r="P134" s="113"/>
      <c r="Q134" s="113"/>
      <c r="R134" s="113"/>
      <c r="S134" s="113"/>
      <c r="T134" s="113"/>
      <c r="U134" s="113"/>
      <c r="V134" s="113"/>
      <c r="W134" s="166"/>
    </row>
    <row r="135" spans="1:23" s="114" customFormat="1">
      <c r="A135" s="165"/>
      <c r="B135" s="110"/>
      <c r="C135" s="111"/>
      <c r="D135" s="110"/>
      <c r="E135" s="110"/>
      <c r="F135" s="112"/>
      <c r="G135" s="112"/>
      <c r="H135" s="110"/>
      <c r="I135" s="113"/>
      <c r="J135" s="113"/>
      <c r="K135" s="113"/>
      <c r="L135" s="113"/>
      <c r="M135" s="113"/>
      <c r="N135" s="113"/>
      <c r="O135" s="113"/>
      <c r="P135" s="113"/>
      <c r="Q135" s="113"/>
      <c r="R135" s="113"/>
      <c r="S135" s="113"/>
      <c r="T135" s="113"/>
      <c r="U135" s="113"/>
      <c r="V135" s="113"/>
      <c r="W135" s="166"/>
    </row>
    <row r="136" spans="1:23" s="114" customFormat="1">
      <c r="A136" s="165"/>
      <c r="B136" s="110"/>
      <c r="C136" s="111"/>
      <c r="D136" s="110"/>
      <c r="E136" s="110"/>
      <c r="F136" s="112"/>
      <c r="G136" s="112"/>
      <c r="H136" s="110"/>
      <c r="I136" s="113"/>
      <c r="J136" s="113"/>
      <c r="K136" s="113"/>
      <c r="L136" s="113"/>
      <c r="M136" s="113"/>
      <c r="N136" s="113"/>
      <c r="O136" s="113"/>
      <c r="P136" s="113"/>
      <c r="Q136" s="113"/>
      <c r="R136" s="113"/>
      <c r="S136" s="113"/>
      <c r="T136" s="113"/>
      <c r="U136" s="113"/>
      <c r="V136" s="113"/>
      <c r="W136" s="166"/>
    </row>
    <row r="137" spans="1:23" s="114" customFormat="1">
      <c r="A137" s="165"/>
      <c r="B137" s="110"/>
      <c r="C137" s="111"/>
      <c r="D137" s="110"/>
      <c r="E137" s="110"/>
      <c r="F137" s="112"/>
      <c r="G137" s="112"/>
      <c r="H137" s="110"/>
      <c r="I137" s="113"/>
      <c r="J137" s="113"/>
      <c r="K137" s="113"/>
      <c r="L137" s="113"/>
      <c r="M137" s="113"/>
      <c r="N137" s="113"/>
      <c r="O137" s="113"/>
      <c r="P137" s="113"/>
      <c r="Q137" s="113"/>
      <c r="R137" s="113"/>
      <c r="S137" s="113"/>
      <c r="T137" s="113"/>
      <c r="U137" s="113"/>
      <c r="V137" s="113"/>
      <c r="W137" s="166"/>
    </row>
    <row r="138" spans="1:23" s="114" customFormat="1">
      <c r="A138" s="165"/>
      <c r="B138" s="110"/>
      <c r="C138" s="111"/>
      <c r="D138" s="110"/>
      <c r="E138" s="110"/>
      <c r="F138" s="112"/>
      <c r="G138" s="112"/>
      <c r="H138" s="110"/>
      <c r="I138" s="113"/>
      <c r="J138" s="113"/>
      <c r="K138" s="113"/>
      <c r="L138" s="113"/>
      <c r="M138" s="113"/>
      <c r="N138" s="113"/>
      <c r="O138" s="113"/>
      <c r="P138" s="113"/>
      <c r="Q138" s="113"/>
      <c r="R138" s="113"/>
      <c r="S138" s="113"/>
      <c r="T138" s="113"/>
      <c r="U138" s="113"/>
      <c r="V138" s="113"/>
      <c r="W138" s="166"/>
    </row>
    <row r="139" spans="1:23" s="114" customFormat="1">
      <c r="A139" s="165"/>
      <c r="B139" s="110"/>
      <c r="C139" s="111"/>
      <c r="D139" s="110"/>
      <c r="E139" s="110"/>
      <c r="F139" s="112"/>
      <c r="G139" s="112"/>
      <c r="H139" s="110"/>
      <c r="I139" s="113"/>
      <c r="J139" s="113"/>
      <c r="K139" s="113"/>
      <c r="L139" s="113"/>
      <c r="M139" s="113"/>
      <c r="N139" s="113"/>
      <c r="O139" s="113"/>
      <c r="P139" s="113"/>
      <c r="Q139" s="113"/>
      <c r="R139" s="113"/>
      <c r="S139" s="113"/>
      <c r="T139" s="113"/>
      <c r="U139" s="113"/>
      <c r="V139" s="113"/>
      <c r="W139" s="166"/>
    </row>
    <row r="140" spans="1:23" s="114" customFormat="1">
      <c r="A140" s="165"/>
      <c r="B140" s="110"/>
      <c r="C140" s="111"/>
      <c r="D140" s="110"/>
      <c r="E140" s="110"/>
      <c r="F140" s="112"/>
      <c r="G140" s="112"/>
      <c r="H140" s="110"/>
      <c r="I140" s="113"/>
      <c r="J140" s="113"/>
      <c r="K140" s="113"/>
      <c r="L140" s="113"/>
      <c r="M140" s="113"/>
      <c r="N140" s="113"/>
      <c r="O140" s="113"/>
      <c r="P140" s="113"/>
      <c r="Q140" s="113"/>
      <c r="R140" s="113"/>
      <c r="S140" s="113"/>
      <c r="T140" s="113"/>
      <c r="U140" s="113"/>
      <c r="V140" s="113"/>
      <c r="W140" s="166"/>
    </row>
    <row r="141" spans="1:23" s="114" customFormat="1">
      <c r="A141" s="165"/>
      <c r="B141" s="110"/>
      <c r="C141" s="111"/>
      <c r="D141" s="110"/>
      <c r="E141" s="110"/>
      <c r="F141" s="112"/>
      <c r="G141" s="112"/>
      <c r="H141" s="110"/>
      <c r="I141" s="113"/>
      <c r="J141" s="113"/>
      <c r="K141" s="113"/>
      <c r="L141" s="113"/>
      <c r="M141" s="113"/>
      <c r="N141" s="113"/>
      <c r="O141" s="113"/>
      <c r="P141" s="113"/>
      <c r="Q141" s="113"/>
      <c r="R141" s="113"/>
      <c r="S141" s="113"/>
      <c r="T141" s="113"/>
      <c r="U141" s="113"/>
      <c r="V141" s="113"/>
      <c r="W141" s="166"/>
    </row>
    <row r="142" spans="1:23" s="114" customFormat="1">
      <c r="A142" s="165"/>
      <c r="B142" s="110"/>
      <c r="C142" s="111"/>
      <c r="D142" s="110"/>
      <c r="E142" s="110"/>
      <c r="F142" s="112"/>
      <c r="G142" s="112"/>
      <c r="H142" s="110"/>
      <c r="I142" s="113"/>
      <c r="J142" s="113"/>
      <c r="K142" s="113"/>
      <c r="L142" s="113"/>
      <c r="M142" s="113"/>
      <c r="N142" s="113"/>
      <c r="O142" s="113"/>
      <c r="P142" s="113"/>
      <c r="Q142" s="113"/>
      <c r="R142" s="113"/>
      <c r="S142" s="113"/>
      <c r="T142" s="113"/>
      <c r="U142" s="113"/>
      <c r="V142" s="113"/>
      <c r="W142" s="166"/>
    </row>
    <row r="143" spans="1:23" s="114" customFormat="1">
      <c r="A143" s="165"/>
      <c r="B143" s="110"/>
      <c r="C143" s="111"/>
      <c r="D143" s="110"/>
      <c r="E143" s="110"/>
      <c r="F143" s="112"/>
      <c r="G143" s="112"/>
      <c r="H143" s="110"/>
      <c r="I143" s="113"/>
      <c r="J143" s="113"/>
      <c r="K143" s="113"/>
      <c r="L143" s="113"/>
      <c r="M143" s="113"/>
      <c r="N143" s="113"/>
      <c r="O143" s="113"/>
      <c r="P143" s="113"/>
      <c r="Q143" s="113"/>
      <c r="R143" s="113"/>
      <c r="S143" s="113"/>
      <c r="T143" s="113"/>
      <c r="U143" s="113"/>
      <c r="V143" s="113"/>
      <c r="W143" s="166"/>
    </row>
    <row r="144" spans="1:23" s="114" customFormat="1">
      <c r="A144" s="165"/>
      <c r="B144" s="110"/>
      <c r="C144" s="111"/>
      <c r="D144" s="110"/>
      <c r="E144" s="110"/>
      <c r="F144" s="112"/>
      <c r="G144" s="112"/>
      <c r="H144" s="110"/>
      <c r="I144" s="113"/>
      <c r="J144" s="113"/>
      <c r="K144" s="113"/>
      <c r="L144" s="113"/>
      <c r="M144" s="113"/>
      <c r="N144" s="113"/>
      <c r="O144" s="113"/>
      <c r="P144" s="113"/>
      <c r="Q144" s="113"/>
      <c r="R144" s="113"/>
      <c r="S144" s="113"/>
      <c r="T144" s="113"/>
      <c r="U144" s="113"/>
      <c r="V144" s="113"/>
      <c r="W144" s="166"/>
    </row>
    <row r="145" spans="1:23" s="114" customFormat="1">
      <c r="A145" s="165"/>
      <c r="B145" s="110"/>
      <c r="C145" s="111"/>
      <c r="D145" s="110"/>
      <c r="E145" s="110"/>
      <c r="F145" s="112"/>
      <c r="G145" s="112"/>
      <c r="H145" s="110"/>
      <c r="I145" s="113"/>
      <c r="J145" s="113"/>
      <c r="K145" s="113"/>
      <c r="L145" s="113"/>
      <c r="M145" s="113"/>
      <c r="N145" s="113"/>
      <c r="O145" s="113"/>
      <c r="P145" s="113"/>
      <c r="Q145" s="113"/>
      <c r="R145" s="113"/>
      <c r="S145" s="113"/>
      <c r="T145" s="113"/>
      <c r="U145" s="113"/>
      <c r="V145" s="113"/>
      <c r="W145" s="166"/>
    </row>
    <row r="146" spans="1:23" s="114" customFormat="1">
      <c r="A146" s="165"/>
      <c r="B146" s="110"/>
      <c r="C146" s="111"/>
      <c r="D146" s="110"/>
      <c r="E146" s="110"/>
      <c r="F146" s="112"/>
      <c r="G146" s="112"/>
      <c r="H146" s="110"/>
      <c r="I146" s="113"/>
      <c r="J146" s="113"/>
      <c r="K146" s="113"/>
      <c r="L146" s="113"/>
      <c r="M146" s="113"/>
      <c r="N146" s="113"/>
      <c r="O146" s="113"/>
      <c r="P146" s="113"/>
      <c r="Q146" s="113"/>
      <c r="R146" s="113"/>
      <c r="S146" s="113"/>
      <c r="T146" s="113"/>
      <c r="U146" s="113"/>
      <c r="V146" s="113"/>
      <c r="W146" s="166"/>
    </row>
    <row r="147" spans="1:23" s="114" customFormat="1">
      <c r="A147" s="165"/>
      <c r="B147" s="110"/>
      <c r="C147" s="111"/>
      <c r="D147" s="110"/>
      <c r="E147" s="110"/>
      <c r="F147" s="112"/>
      <c r="G147" s="112"/>
      <c r="H147" s="110"/>
      <c r="I147" s="113"/>
      <c r="J147" s="113"/>
      <c r="K147" s="113"/>
      <c r="L147" s="113"/>
      <c r="M147" s="113"/>
      <c r="N147" s="113"/>
      <c r="O147" s="113"/>
      <c r="P147" s="113"/>
      <c r="Q147" s="113"/>
      <c r="R147" s="113"/>
      <c r="S147" s="113"/>
      <c r="T147" s="113"/>
      <c r="U147" s="113"/>
      <c r="V147" s="113"/>
      <c r="W147" s="166"/>
    </row>
    <row r="148" spans="1:23" s="114" customFormat="1">
      <c r="A148" s="165"/>
      <c r="B148" s="110"/>
      <c r="C148" s="111"/>
      <c r="D148" s="110"/>
      <c r="E148" s="110"/>
      <c r="F148" s="112"/>
      <c r="G148" s="112"/>
      <c r="H148" s="110"/>
      <c r="I148" s="113"/>
      <c r="J148" s="113"/>
      <c r="K148" s="113"/>
      <c r="L148" s="113"/>
      <c r="M148" s="113"/>
      <c r="N148" s="113"/>
      <c r="O148" s="113"/>
      <c r="P148" s="113"/>
      <c r="Q148" s="113"/>
      <c r="R148" s="113"/>
      <c r="S148" s="113"/>
      <c r="T148" s="113"/>
      <c r="U148" s="113"/>
      <c r="V148" s="113"/>
      <c r="W148" s="166"/>
    </row>
    <row r="149" spans="1:23" s="114" customFormat="1">
      <c r="A149" s="165"/>
      <c r="B149" s="110"/>
      <c r="C149" s="111"/>
      <c r="D149" s="110"/>
      <c r="E149" s="110"/>
      <c r="F149" s="112"/>
      <c r="G149" s="112"/>
      <c r="H149" s="110"/>
      <c r="I149" s="113"/>
      <c r="J149" s="113"/>
      <c r="K149" s="113"/>
      <c r="L149" s="113"/>
      <c r="M149" s="113"/>
      <c r="N149" s="113"/>
      <c r="O149" s="113"/>
      <c r="P149" s="113"/>
      <c r="Q149" s="113"/>
      <c r="R149" s="113"/>
      <c r="S149" s="113"/>
      <c r="T149" s="113"/>
      <c r="U149" s="113"/>
      <c r="V149" s="113"/>
      <c r="W149" s="166"/>
    </row>
    <row r="150" spans="1:23" s="114" customFormat="1">
      <c r="A150" s="165"/>
      <c r="B150" s="110"/>
      <c r="C150" s="111"/>
      <c r="D150" s="110"/>
      <c r="E150" s="110"/>
      <c r="F150" s="112"/>
      <c r="G150" s="112"/>
      <c r="H150" s="110"/>
      <c r="I150" s="113"/>
      <c r="J150" s="113"/>
      <c r="K150" s="113"/>
      <c r="L150" s="113"/>
      <c r="M150" s="113"/>
      <c r="N150" s="113"/>
      <c r="O150" s="113"/>
      <c r="P150" s="113"/>
      <c r="Q150" s="113"/>
      <c r="R150" s="113"/>
      <c r="S150" s="113"/>
      <c r="T150" s="113"/>
      <c r="U150" s="113"/>
      <c r="V150" s="113"/>
      <c r="W150" s="166"/>
    </row>
    <row r="151" spans="1:23" s="114" customFormat="1">
      <c r="A151" s="165"/>
      <c r="B151" s="110"/>
      <c r="C151" s="111"/>
      <c r="D151" s="110"/>
      <c r="E151" s="110"/>
      <c r="F151" s="112"/>
      <c r="G151" s="112"/>
      <c r="H151" s="110"/>
      <c r="I151" s="113"/>
      <c r="J151" s="113"/>
      <c r="K151" s="113"/>
      <c r="L151" s="113"/>
      <c r="M151" s="113"/>
      <c r="N151" s="113"/>
      <c r="O151" s="113"/>
      <c r="P151" s="113"/>
      <c r="Q151" s="113"/>
      <c r="R151" s="113"/>
      <c r="S151" s="113"/>
      <c r="T151" s="113"/>
      <c r="U151" s="113"/>
      <c r="V151" s="113"/>
      <c r="W151" s="166"/>
    </row>
    <row r="152" spans="1:23" s="114" customFormat="1">
      <c r="A152" s="165"/>
      <c r="B152" s="110"/>
      <c r="C152" s="111"/>
      <c r="D152" s="110"/>
      <c r="E152" s="110"/>
      <c r="F152" s="112"/>
      <c r="G152" s="112"/>
      <c r="H152" s="110"/>
      <c r="I152" s="113"/>
      <c r="J152" s="113"/>
      <c r="K152" s="113"/>
      <c r="L152" s="113"/>
      <c r="M152" s="113"/>
      <c r="N152" s="113"/>
      <c r="O152" s="113"/>
      <c r="P152" s="113"/>
      <c r="Q152" s="113"/>
      <c r="R152" s="113"/>
      <c r="S152" s="113"/>
      <c r="T152" s="113"/>
      <c r="U152" s="113"/>
      <c r="V152" s="113"/>
      <c r="W152" s="166"/>
    </row>
    <row r="153" spans="1:23" s="114" customFormat="1">
      <c r="A153" s="165"/>
      <c r="B153" s="110"/>
      <c r="C153" s="111"/>
      <c r="D153" s="110"/>
      <c r="E153" s="110"/>
      <c r="F153" s="112"/>
      <c r="G153" s="112"/>
      <c r="H153" s="110"/>
      <c r="I153" s="113"/>
      <c r="J153" s="113"/>
      <c r="K153" s="113"/>
      <c r="L153" s="113"/>
      <c r="M153" s="113"/>
      <c r="N153" s="113"/>
      <c r="O153" s="113"/>
      <c r="P153" s="113"/>
      <c r="Q153" s="113"/>
      <c r="R153" s="113"/>
      <c r="S153" s="113"/>
      <c r="T153" s="113"/>
      <c r="U153" s="113"/>
      <c r="V153" s="113"/>
      <c r="W153" s="166"/>
    </row>
    <row r="154" spans="1:23" s="114" customFormat="1">
      <c r="A154" s="165"/>
      <c r="B154" s="110"/>
      <c r="C154" s="111"/>
      <c r="D154" s="110"/>
      <c r="E154" s="110"/>
      <c r="F154" s="112"/>
      <c r="G154" s="112"/>
      <c r="H154" s="110"/>
      <c r="I154" s="113"/>
      <c r="J154" s="113"/>
      <c r="K154" s="113"/>
      <c r="L154" s="113"/>
      <c r="M154" s="113"/>
      <c r="N154" s="113"/>
      <c r="O154" s="113"/>
      <c r="P154" s="113"/>
      <c r="Q154" s="113"/>
      <c r="R154" s="113"/>
      <c r="S154" s="113"/>
      <c r="T154" s="113"/>
      <c r="U154" s="113"/>
      <c r="V154" s="113"/>
      <c r="W154" s="166"/>
    </row>
    <row r="155" spans="1:23" s="114" customFormat="1">
      <c r="A155" s="165"/>
      <c r="B155" s="110"/>
      <c r="C155" s="111"/>
      <c r="D155" s="110"/>
      <c r="E155" s="110"/>
      <c r="F155" s="112"/>
      <c r="G155" s="112"/>
      <c r="H155" s="110"/>
      <c r="I155" s="113"/>
      <c r="J155" s="113"/>
      <c r="K155" s="113"/>
      <c r="L155" s="113"/>
      <c r="M155" s="113"/>
      <c r="N155" s="113"/>
      <c r="O155" s="113"/>
      <c r="P155" s="113"/>
      <c r="Q155" s="113"/>
      <c r="R155" s="113"/>
      <c r="S155" s="113"/>
      <c r="T155" s="113"/>
      <c r="U155" s="113"/>
      <c r="V155" s="113"/>
      <c r="W155" s="166"/>
    </row>
    <row r="156" spans="1:23" s="114" customFormat="1">
      <c r="A156" s="165"/>
      <c r="B156" s="110"/>
      <c r="C156" s="111"/>
      <c r="D156" s="110"/>
      <c r="E156" s="110"/>
      <c r="F156" s="112"/>
      <c r="G156" s="112"/>
      <c r="H156" s="110"/>
      <c r="I156" s="113"/>
      <c r="J156" s="113"/>
      <c r="K156" s="113"/>
      <c r="L156" s="113"/>
      <c r="M156" s="113"/>
      <c r="N156" s="113"/>
      <c r="O156" s="113"/>
      <c r="P156" s="113"/>
      <c r="Q156" s="113"/>
      <c r="R156" s="113"/>
      <c r="S156" s="113"/>
      <c r="T156" s="113"/>
      <c r="U156" s="113"/>
      <c r="V156" s="113"/>
      <c r="W156" s="166"/>
    </row>
    <row r="157" spans="1:23" s="114" customFormat="1">
      <c r="A157" s="165"/>
      <c r="B157" s="110"/>
      <c r="C157" s="111"/>
      <c r="D157" s="110"/>
      <c r="E157" s="110"/>
      <c r="F157" s="112"/>
      <c r="G157" s="112"/>
      <c r="H157" s="110"/>
      <c r="I157" s="113"/>
      <c r="J157" s="113"/>
      <c r="K157" s="113"/>
      <c r="L157" s="113"/>
      <c r="M157" s="113"/>
      <c r="N157" s="113"/>
      <c r="O157" s="113"/>
      <c r="P157" s="113"/>
      <c r="Q157" s="113"/>
      <c r="R157" s="113"/>
      <c r="S157" s="113"/>
      <c r="T157" s="113"/>
      <c r="U157" s="113"/>
      <c r="V157" s="113"/>
      <c r="W157" s="166"/>
    </row>
    <row r="158" spans="1:23" s="114" customFormat="1">
      <c r="A158" s="165"/>
      <c r="B158" s="110"/>
      <c r="C158" s="111"/>
      <c r="D158" s="110"/>
      <c r="E158" s="110"/>
      <c r="F158" s="112"/>
      <c r="G158" s="112"/>
      <c r="H158" s="110"/>
      <c r="I158" s="113"/>
      <c r="J158" s="113"/>
      <c r="K158" s="113"/>
      <c r="L158" s="113"/>
      <c r="M158" s="113"/>
      <c r="N158" s="113"/>
      <c r="O158" s="113"/>
      <c r="P158" s="113"/>
      <c r="Q158" s="113"/>
      <c r="R158" s="113"/>
      <c r="S158" s="113"/>
      <c r="T158" s="113"/>
      <c r="U158" s="113"/>
      <c r="V158" s="113"/>
      <c r="W158" s="166"/>
    </row>
    <row r="159" spans="1:23" s="114" customFormat="1">
      <c r="A159" s="165"/>
      <c r="B159" s="110"/>
      <c r="C159" s="111"/>
      <c r="D159" s="110"/>
      <c r="E159" s="110"/>
      <c r="F159" s="112"/>
      <c r="G159" s="112"/>
      <c r="H159" s="110"/>
      <c r="I159" s="113"/>
      <c r="J159" s="113"/>
      <c r="K159" s="113"/>
      <c r="L159" s="113"/>
      <c r="M159" s="113"/>
      <c r="N159" s="113"/>
      <c r="O159" s="113"/>
      <c r="P159" s="113"/>
      <c r="Q159" s="113"/>
      <c r="R159" s="113"/>
      <c r="S159" s="113"/>
      <c r="T159" s="113"/>
      <c r="U159" s="113"/>
      <c r="V159" s="113"/>
      <c r="W159" s="166"/>
    </row>
    <row r="160" spans="1:23" s="114" customFormat="1">
      <c r="A160" s="165"/>
      <c r="B160" s="110"/>
      <c r="C160" s="111"/>
      <c r="D160" s="110"/>
      <c r="E160" s="110"/>
      <c r="F160" s="112"/>
      <c r="G160" s="112"/>
      <c r="H160" s="110"/>
      <c r="I160" s="113"/>
      <c r="J160" s="113"/>
      <c r="K160" s="113"/>
      <c r="L160" s="113"/>
      <c r="M160" s="113"/>
      <c r="N160" s="113"/>
      <c r="O160" s="113"/>
      <c r="P160" s="113"/>
      <c r="Q160" s="113"/>
      <c r="R160" s="113"/>
      <c r="S160" s="113"/>
      <c r="T160" s="113"/>
      <c r="U160" s="113"/>
      <c r="V160" s="113"/>
      <c r="W160" s="166"/>
    </row>
    <row r="161" spans="1:23" s="114" customFormat="1">
      <c r="A161" s="165"/>
      <c r="B161" s="110"/>
      <c r="C161" s="111"/>
      <c r="D161" s="110"/>
      <c r="E161" s="110"/>
      <c r="F161" s="112"/>
      <c r="G161" s="112"/>
      <c r="H161" s="110"/>
      <c r="I161" s="113"/>
      <c r="J161" s="113"/>
      <c r="K161" s="113"/>
      <c r="L161" s="113"/>
      <c r="M161" s="113"/>
      <c r="N161" s="113"/>
      <c r="O161" s="113"/>
      <c r="P161" s="113"/>
      <c r="Q161" s="113"/>
      <c r="R161" s="113"/>
      <c r="S161" s="113"/>
      <c r="T161" s="113"/>
      <c r="U161" s="113"/>
      <c r="V161" s="113"/>
      <c r="W161" s="166"/>
    </row>
    <row r="162" spans="1:23" s="114" customFormat="1">
      <c r="A162" s="165"/>
      <c r="B162" s="110"/>
      <c r="C162" s="111"/>
      <c r="D162" s="110"/>
      <c r="E162" s="110"/>
      <c r="F162" s="112"/>
      <c r="G162" s="112"/>
      <c r="H162" s="110"/>
      <c r="I162" s="113"/>
      <c r="J162" s="113"/>
      <c r="K162" s="113"/>
      <c r="L162" s="113"/>
      <c r="M162" s="113"/>
      <c r="N162" s="113"/>
      <c r="O162" s="113"/>
      <c r="P162" s="113"/>
      <c r="Q162" s="113"/>
      <c r="R162" s="113"/>
      <c r="S162" s="113"/>
      <c r="T162" s="113"/>
      <c r="U162" s="113"/>
      <c r="V162" s="113"/>
      <c r="W162" s="166"/>
    </row>
    <row r="163" spans="1:23" s="114" customFormat="1" ht="16" thickBot="1">
      <c r="A163" s="167"/>
      <c r="B163" s="168"/>
      <c r="C163" s="169"/>
      <c r="D163" s="168"/>
      <c r="E163" s="168"/>
      <c r="F163" s="170"/>
      <c r="G163" s="170"/>
      <c r="H163" s="168"/>
      <c r="I163" s="171"/>
      <c r="J163" s="171"/>
      <c r="K163" s="171"/>
      <c r="L163" s="171"/>
      <c r="M163" s="171"/>
      <c r="N163" s="171"/>
      <c r="O163" s="171"/>
      <c r="P163" s="171"/>
      <c r="Q163" s="171"/>
      <c r="R163" s="171"/>
      <c r="S163" s="171"/>
      <c r="T163" s="171"/>
      <c r="U163" s="171"/>
      <c r="V163" s="171"/>
      <c r="W163" s="172"/>
    </row>
    <row r="164" spans="1:23" s="114" customFormat="1">
      <c r="C164" s="115"/>
    </row>
    <row r="165" spans="1:23" s="114" customFormat="1">
      <c r="C165" s="115"/>
    </row>
    <row r="166" spans="1:23" s="114" customFormat="1">
      <c r="C166" s="115"/>
    </row>
    <row r="167" spans="1:23" s="114" customFormat="1">
      <c r="C167" s="115"/>
    </row>
    <row r="168" spans="1:23" s="114" customFormat="1">
      <c r="C168" s="115"/>
    </row>
    <row r="169" spans="1:23" s="114" customFormat="1">
      <c r="C169" s="115"/>
    </row>
    <row r="170" spans="1:23" s="114" customFormat="1">
      <c r="C170" s="115"/>
    </row>
    <row r="171" spans="1:23" s="114" customFormat="1">
      <c r="C171" s="115"/>
    </row>
    <row r="172" spans="1:23" s="114" customFormat="1">
      <c r="C172" s="115"/>
    </row>
    <row r="173" spans="1:23" s="114" customFormat="1">
      <c r="C173" s="115"/>
    </row>
    <row r="174" spans="1:23" s="114" customFormat="1">
      <c r="C174" s="115"/>
    </row>
    <row r="175" spans="1:23" s="114" customFormat="1">
      <c r="C175" s="115"/>
    </row>
    <row r="176" spans="1:23" s="114" customFormat="1">
      <c r="C176" s="115"/>
    </row>
    <row r="177" spans="3:3" s="114" customFormat="1">
      <c r="C177" s="115"/>
    </row>
    <row r="178" spans="3:3" s="114" customFormat="1">
      <c r="C178" s="115"/>
    </row>
    <row r="179" spans="3:3" s="114" customFormat="1">
      <c r="C179" s="115"/>
    </row>
    <row r="180" spans="3:3" s="114" customFormat="1">
      <c r="C180" s="115"/>
    </row>
    <row r="181" spans="3:3" s="114" customFormat="1">
      <c r="C181" s="115"/>
    </row>
    <row r="182" spans="3:3" s="114" customFormat="1">
      <c r="C182" s="115"/>
    </row>
    <row r="183" spans="3:3" s="114" customFormat="1">
      <c r="C183" s="115"/>
    </row>
    <row r="184" spans="3:3" s="114" customFormat="1">
      <c r="C184" s="115"/>
    </row>
    <row r="185" spans="3:3" s="114" customFormat="1">
      <c r="C185" s="115"/>
    </row>
    <row r="186" spans="3:3" s="114" customFormat="1">
      <c r="C186" s="115"/>
    </row>
    <row r="187" spans="3:3" s="114" customFormat="1">
      <c r="C187" s="115"/>
    </row>
    <row r="188" spans="3:3" s="114" customFormat="1">
      <c r="C188" s="115"/>
    </row>
    <row r="189" spans="3:3" s="114" customFormat="1">
      <c r="C189" s="115"/>
    </row>
    <row r="190" spans="3:3" s="114" customFormat="1">
      <c r="C190" s="115"/>
    </row>
    <row r="191" spans="3:3" s="114" customFormat="1">
      <c r="C191" s="115"/>
    </row>
    <row r="192" spans="3:3" s="114" customFormat="1">
      <c r="C192" s="115"/>
    </row>
    <row r="193" spans="3:3" s="114" customFormat="1">
      <c r="C193" s="115"/>
    </row>
    <row r="194" spans="3:3" s="114" customFormat="1">
      <c r="C194" s="115"/>
    </row>
    <row r="195" spans="3:3" s="114" customFormat="1">
      <c r="C195" s="115"/>
    </row>
    <row r="196" spans="3:3" s="114" customFormat="1">
      <c r="C196" s="115"/>
    </row>
    <row r="197" spans="3:3" s="114" customFormat="1">
      <c r="C197" s="115"/>
    </row>
    <row r="198" spans="3:3" s="114" customFormat="1">
      <c r="C198" s="115"/>
    </row>
    <row r="199" spans="3:3" s="114" customFormat="1">
      <c r="C199" s="115"/>
    </row>
    <row r="200" spans="3:3" s="114" customFormat="1">
      <c r="C200" s="115"/>
    </row>
    <row r="201" spans="3:3" s="114" customFormat="1">
      <c r="C201" s="115"/>
    </row>
    <row r="202" spans="3:3" s="114" customFormat="1">
      <c r="C202" s="115"/>
    </row>
    <row r="203" spans="3:3" s="114" customFormat="1">
      <c r="C203" s="115"/>
    </row>
    <row r="204" spans="3:3" s="114" customFormat="1">
      <c r="C204" s="115"/>
    </row>
    <row r="205" spans="3:3" s="114" customFormat="1">
      <c r="C205" s="115"/>
    </row>
    <row r="206" spans="3:3" s="114" customFormat="1">
      <c r="C206" s="115"/>
    </row>
    <row r="207" spans="3:3" s="114" customFormat="1">
      <c r="C207" s="115"/>
    </row>
    <row r="208" spans="3:3" s="114" customFormat="1">
      <c r="C208" s="115"/>
    </row>
    <row r="209" spans="3:3" s="114" customFormat="1">
      <c r="C209" s="115"/>
    </row>
    <row r="210" spans="3:3" s="114" customFormat="1">
      <c r="C210" s="115"/>
    </row>
    <row r="211" spans="3:3" s="114" customFormat="1">
      <c r="C211" s="115"/>
    </row>
    <row r="212" spans="3:3" s="114" customFormat="1">
      <c r="C212" s="115"/>
    </row>
    <row r="213" spans="3:3" s="114" customFormat="1">
      <c r="C213" s="115"/>
    </row>
    <row r="214" spans="3:3" s="114" customFormat="1">
      <c r="C214" s="115"/>
    </row>
    <row r="215" spans="3:3" s="114" customFormat="1">
      <c r="C215" s="115"/>
    </row>
    <row r="216" spans="3:3" s="114" customFormat="1">
      <c r="C216" s="115"/>
    </row>
    <row r="217" spans="3:3" s="114" customFormat="1">
      <c r="C217" s="115"/>
    </row>
    <row r="218" spans="3:3" s="114" customFormat="1">
      <c r="C218" s="115"/>
    </row>
    <row r="219" spans="3:3" s="114" customFormat="1">
      <c r="C219" s="115"/>
    </row>
    <row r="220" spans="3:3" s="114" customFormat="1">
      <c r="C220" s="115"/>
    </row>
    <row r="221" spans="3:3" s="114" customFormat="1">
      <c r="C221" s="115"/>
    </row>
    <row r="222" spans="3:3" s="114" customFormat="1">
      <c r="C222" s="115"/>
    </row>
    <row r="223" spans="3:3" s="114" customFormat="1">
      <c r="C223" s="115"/>
    </row>
    <row r="224" spans="3:3" s="114" customFormat="1">
      <c r="C224" s="115"/>
    </row>
    <row r="225" spans="3:3" s="114" customFormat="1">
      <c r="C225" s="115"/>
    </row>
    <row r="226" spans="3:3" s="114" customFormat="1">
      <c r="C226" s="115"/>
    </row>
    <row r="227" spans="3:3" s="114" customFormat="1">
      <c r="C227" s="115"/>
    </row>
    <row r="228" spans="3:3" s="114" customFormat="1">
      <c r="C228" s="115"/>
    </row>
    <row r="229" spans="3:3" s="114" customFormat="1">
      <c r="C229" s="115"/>
    </row>
    <row r="230" spans="3:3" s="114" customFormat="1">
      <c r="C230" s="115"/>
    </row>
    <row r="231" spans="3:3" s="114" customFormat="1">
      <c r="C231" s="115"/>
    </row>
    <row r="232" spans="3:3" s="114" customFormat="1">
      <c r="C232" s="115"/>
    </row>
    <row r="233" spans="3:3" s="114" customFormat="1">
      <c r="C233" s="115"/>
    </row>
    <row r="234" spans="3:3" s="114" customFormat="1">
      <c r="C234" s="115"/>
    </row>
    <row r="235" spans="3:3" s="114" customFormat="1">
      <c r="C235" s="115"/>
    </row>
    <row r="236" spans="3:3" s="114" customFormat="1">
      <c r="C236" s="115"/>
    </row>
    <row r="237" spans="3:3" s="114" customFormat="1">
      <c r="C237" s="115"/>
    </row>
    <row r="238" spans="3:3" s="114" customFormat="1">
      <c r="C238" s="115"/>
    </row>
    <row r="239" spans="3:3" s="114" customFormat="1">
      <c r="C239" s="115"/>
    </row>
    <row r="240" spans="3:3" s="114" customFormat="1">
      <c r="C240" s="115"/>
    </row>
    <row r="241" spans="3:3" s="114" customFormat="1">
      <c r="C241" s="115"/>
    </row>
    <row r="242" spans="3:3" s="114" customFormat="1">
      <c r="C242" s="115"/>
    </row>
    <row r="243" spans="3:3" s="114" customFormat="1">
      <c r="C243" s="115"/>
    </row>
    <row r="244" spans="3:3" s="114" customFormat="1">
      <c r="C244" s="115"/>
    </row>
    <row r="245" spans="3:3" s="114" customFormat="1">
      <c r="C245" s="115"/>
    </row>
    <row r="246" spans="3:3" s="114" customFormat="1">
      <c r="C246" s="115"/>
    </row>
    <row r="247" spans="3:3" s="114" customFormat="1">
      <c r="C247" s="115"/>
    </row>
    <row r="248" spans="3:3" s="114" customFormat="1">
      <c r="C248" s="115"/>
    </row>
    <row r="249" spans="3:3" s="114" customFormat="1">
      <c r="C249" s="115"/>
    </row>
    <row r="250" spans="3:3" s="114" customFormat="1">
      <c r="C250" s="115"/>
    </row>
  </sheetData>
  <mergeCells count="14">
    <mergeCell ref="I7:M7"/>
    <mergeCell ref="P7:S7"/>
    <mergeCell ref="I9:S9"/>
    <mergeCell ref="T9:W9"/>
    <mergeCell ref="A2:B2"/>
    <mergeCell ref="C2:F2"/>
    <mergeCell ref="A3:B3"/>
    <mergeCell ref="C3:F3"/>
    <mergeCell ref="I3:M3"/>
    <mergeCell ref="A7:A8"/>
    <mergeCell ref="B7:B8"/>
    <mergeCell ref="C7:E7"/>
    <mergeCell ref="F7:F8"/>
    <mergeCell ref="H7:H8"/>
  </mergeCell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6">
        <x14:dataValidation type="list" errorStyle="information" allowBlank="1" showInputMessage="1" showErrorMessage="1" errorTitle="Hinweis" error="Freitexte gehen nicht in die automatische Auswertung ein. Bitte kontrollieren Sie ob nicht doch ein Listeneintrag passen könnte. " xr:uid="{00000000-0002-0000-0400-000000000000}">
          <x14:formula1>
            <xm:f>'Name and Explanation'!$D$139:$D$142</xm:f>
          </x14:formula1>
          <xm:sqref>N10:N163</xm:sqref>
        </x14:dataValidation>
        <x14:dataValidation type="list" errorStyle="information" allowBlank="1" showInputMessage="1" showErrorMessage="1" errorTitle="Hinweis" error="Freitexte gehen nicht in die automatische Auswertung ein. Bitte prüfen Sie ob nicht doch ein Listeneintrag passen könnte. " xr:uid="{00000000-0002-0000-0400-000001000000}">
          <x14:formula1>
            <xm:f>'Name and Explanation'!$D$147:$D$150</xm:f>
          </x14:formula1>
          <xm:sqref>Q10:Q163</xm:sqref>
        </x14:dataValidation>
        <x14:dataValidation type="list" allowBlank="1" showInputMessage="1" showErrorMessage="1" xr:uid="{00000000-0002-0000-0400-000002000000}">
          <x14:formula1>
            <xm:f>'Name and Explanation'!$E$139:$E$153</xm:f>
          </x14:formula1>
          <xm:sqref>F10:F163</xm:sqref>
        </x14:dataValidation>
        <x14:dataValidation type="list" allowBlank="1" showInputMessage="1" showErrorMessage="1" xr:uid="{00000000-0002-0000-0400-000003000000}">
          <x14:formula1>
            <xm:f>'Name and Explanation'!$C$11:$C$13</xm:f>
          </x14:formula1>
          <xm:sqref>I10:K163 R10:S163 O10:P163 M10:M163</xm:sqref>
        </x14:dataValidation>
        <x14:dataValidation type="list" allowBlank="1" showInputMessage="1" showErrorMessage="1" xr:uid="{00000000-0002-0000-0400-000004000000}">
          <x14:formula1>
            <xm:f>'Name and Explanation'!$A$11:$A$25</xm:f>
          </x14:formula1>
          <xm:sqref>C10:C163</xm:sqref>
        </x14:dataValidation>
        <x14:dataValidation type="list" allowBlank="1" showInputMessage="1" showErrorMessage="1" xr:uid="{00000000-0002-0000-0400-000005000000}">
          <x14:formula1>
            <xm:f>'Name and Explanation'!$C$143:C$146</xm:f>
          </x14:formula1>
          <xm:sqref>E10:E163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95"/>
  <sheetViews>
    <sheetView workbookViewId="0">
      <pane ySplit="6" topLeftCell="A7" activePane="bottomLeft" state="frozen"/>
      <selection activeCell="A7" sqref="A7"/>
      <selection pane="bottomLeft" activeCell="J9" sqref="J9"/>
    </sheetView>
  </sheetViews>
  <sheetFormatPr baseColWidth="10" defaultColWidth="10.83203125" defaultRowHeight="15"/>
  <cols>
    <col min="1" max="1" width="11.1640625" customWidth="1"/>
    <col min="2" max="2" width="12.5" customWidth="1"/>
    <col min="3" max="3" width="12.6640625" style="29" customWidth="1"/>
    <col min="4" max="5" width="23.6640625" customWidth="1"/>
    <col min="6" max="6" width="3.6640625" bestFit="1" customWidth="1"/>
    <col min="7" max="7" width="6.5" bestFit="1" customWidth="1"/>
    <col min="8" max="9" width="3.6640625" style="29" bestFit="1" customWidth="1"/>
    <col min="10" max="11" width="3.6640625" bestFit="1" customWidth="1"/>
    <col min="12" max="12" width="6.5" customWidth="1"/>
    <col min="13" max="13" width="6.5" bestFit="1" customWidth="1"/>
    <col min="14" max="20" width="3.6640625" bestFit="1" customWidth="1"/>
    <col min="21" max="21" width="23.6640625" style="20" customWidth="1"/>
  </cols>
  <sheetData>
    <row r="1" spans="1:21">
      <c r="A1" s="264" t="s">
        <v>400</v>
      </c>
      <c r="B1" s="264"/>
      <c r="C1" s="264"/>
      <c r="D1" s="264"/>
      <c r="E1" s="264"/>
      <c r="F1" s="264"/>
      <c r="G1" s="264"/>
      <c r="H1" s="264"/>
      <c r="I1" s="264"/>
      <c r="J1" s="264"/>
      <c r="K1" s="264"/>
      <c r="L1" s="264"/>
      <c r="M1" s="264"/>
      <c r="N1" s="264"/>
      <c r="O1" s="264"/>
      <c r="P1" s="264"/>
      <c r="Q1" s="264"/>
      <c r="R1" s="264"/>
      <c r="S1" s="264"/>
      <c r="T1" s="264"/>
      <c r="U1" s="264"/>
    </row>
    <row r="2" spans="1:21" ht="23.5" customHeight="1">
      <c r="A2" s="18" t="s">
        <v>0</v>
      </c>
      <c r="B2" s="333" t="str">
        <f>'Name and Explanation'!B2</f>
        <v>&lt;please fill out&gt;</v>
      </c>
      <c r="C2" s="333"/>
      <c r="D2" s="18" t="s">
        <v>401</v>
      </c>
      <c r="E2" s="19" t="str">
        <f>'Name and Explanation'!B3</f>
        <v>&lt;please fill out&gt;</v>
      </c>
      <c r="H2" s="334" t="s">
        <v>40</v>
      </c>
      <c r="I2" s="334"/>
      <c r="J2" s="334"/>
      <c r="K2" s="333" t="str">
        <f>'Name and Explanation'!B4</f>
        <v>&lt;please fill out&gt;</v>
      </c>
      <c r="L2" s="333"/>
      <c r="M2" s="333"/>
      <c r="N2" s="333"/>
      <c r="O2" s="333"/>
    </row>
    <row r="3" spans="1:21" ht="23.5" customHeight="1" thickBot="1">
      <c r="A3" s="18"/>
      <c r="B3" s="8"/>
      <c r="C3" s="8"/>
      <c r="D3" s="18"/>
      <c r="E3" s="18"/>
      <c r="H3" s="18"/>
      <c r="I3" s="18"/>
      <c r="J3" s="18"/>
      <c r="K3" s="8"/>
      <c r="L3" s="8"/>
      <c r="M3" s="8"/>
      <c r="N3" s="8"/>
      <c r="O3" s="8"/>
    </row>
    <row r="4" spans="1:21" s="5" customFormat="1">
      <c r="A4" s="335" t="s">
        <v>347</v>
      </c>
      <c r="B4" s="337" t="s">
        <v>398</v>
      </c>
      <c r="C4" s="337" t="s">
        <v>348</v>
      </c>
      <c r="D4" s="339" t="s">
        <v>402</v>
      </c>
      <c r="E4" s="341" t="s">
        <v>403</v>
      </c>
      <c r="F4" s="327" t="s">
        <v>350</v>
      </c>
      <c r="G4" s="328"/>
      <c r="H4" s="328"/>
      <c r="I4" s="328"/>
      <c r="J4" s="328"/>
      <c r="K4" s="328"/>
      <c r="L4" s="328"/>
      <c r="M4" s="328"/>
      <c r="N4" s="329"/>
      <c r="O4" s="330" t="s">
        <v>237</v>
      </c>
      <c r="P4" s="331"/>
      <c r="Q4" s="331"/>
      <c r="R4" s="331"/>
      <c r="S4" s="331"/>
      <c r="T4" s="331"/>
      <c r="U4" s="332"/>
    </row>
    <row r="5" spans="1:21" ht="74.25" customHeight="1">
      <c r="A5" s="336"/>
      <c r="B5" s="338"/>
      <c r="C5" s="343"/>
      <c r="D5" s="340"/>
      <c r="E5" s="342"/>
      <c r="F5" s="147" t="s">
        <v>115</v>
      </c>
      <c r="G5" s="148" t="s">
        <v>137</v>
      </c>
      <c r="H5" s="148" t="s">
        <v>404</v>
      </c>
      <c r="I5" s="148" t="s">
        <v>405</v>
      </c>
      <c r="J5" s="148" t="s">
        <v>406</v>
      </c>
      <c r="K5" s="148" t="s">
        <v>407</v>
      </c>
      <c r="L5" s="148" t="s">
        <v>110</v>
      </c>
      <c r="M5" s="148" t="s">
        <v>408</v>
      </c>
      <c r="N5" s="149" t="s">
        <v>93</v>
      </c>
      <c r="O5" s="150" t="s">
        <v>8</v>
      </c>
      <c r="P5" s="151" t="s">
        <v>2</v>
      </c>
      <c r="Q5" s="151" t="s">
        <v>1</v>
      </c>
      <c r="R5" s="151" t="s">
        <v>5</v>
      </c>
      <c r="S5" s="151" t="s">
        <v>338</v>
      </c>
      <c r="T5" s="151" t="s">
        <v>340</v>
      </c>
      <c r="U5" s="237" t="s">
        <v>409</v>
      </c>
    </row>
    <row r="6" spans="1:21" ht="19.5" customHeight="1" thickBot="1">
      <c r="A6" s="153" t="s">
        <v>399</v>
      </c>
      <c r="B6" s="153" t="s">
        <v>354</v>
      </c>
      <c r="C6" s="152" t="s">
        <v>361</v>
      </c>
      <c r="D6" s="153" t="s">
        <v>361</v>
      </c>
      <c r="E6" s="154" t="s">
        <v>356</v>
      </c>
      <c r="F6" s="325" t="s">
        <v>373</v>
      </c>
      <c r="G6" s="325"/>
      <c r="H6" s="325"/>
      <c r="I6" s="325"/>
      <c r="J6" s="325"/>
      <c r="K6" s="325"/>
      <c r="L6" s="325"/>
      <c r="M6" s="325"/>
      <c r="N6" s="325"/>
      <c r="O6" s="325"/>
      <c r="P6" s="325"/>
      <c r="Q6" s="325"/>
      <c r="R6" s="325"/>
      <c r="S6" s="325"/>
      <c r="T6" s="326"/>
      <c r="U6" s="154" t="s">
        <v>356</v>
      </c>
    </row>
    <row r="7" spans="1:21">
      <c r="A7" s="21"/>
      <c r="B7" s="22"/>
      <c r="C7" s="23"/>
      <c r="D7" s="24"/>
      <c r="E7" s="47"/>
      <c r="F7" s="208"/>
      <c r="G7" s="209"/>
      <c r="H7" s="209"/>
      <c r="I7" s="209"/>
      <c r="J7" s="209"/>
      <c r="K7" s="209"/>
      <c r="L7" s="209"/>
      <c r="M7" s="209"/>
      <c r="N7" s="210"/>
      <c r="O7" s="217"/>
      <c r="P7" s="205"/>
      <c r="Q7" s="205"/>
      <c r="R7" s="205"/>
      <c r="S7" s="205"/>
      <c r="T7" s="205"/>
      <c r="U7" s="218"/>
    </row>
    <row r="8" spans="1:21">
      <c r="A8" s="25"/>
      <c r="B8" s="26"/>
      <c r="C8" s="23"/>
      <c r="D8" s="24"/>
      <c r="E8" s="48"/>
      <c r="F8" s="211"/>
      <c r="G8" s="212"/>
      <c r="H8" s="212"/>
      <c r="I8" s="212"/>
      <c r="J8" s="212"/>
      <c r="K8" s="212"/>
      <c r="L8" s="212"/>
      <c r="M8" s="212"/>
      <c r="N8" s="213"/>
      <c r="O8" s="219"/>
      <c r="P8" s="206"/>
      <c r="Q8" s="206"/>
      <c r="R8" s="206"/>
      <c r="S8" s="206"/>
      <c r="T8" s="206"/>
      <c r="U8" s="220"/>
    </row>
    <row r="9" spans="1:21">
      <c r="A9" s="25"/>
      <c r="B9" s="26"/>
      <c r="C9" s="23"/>
      <c r="D9" s="24"/>
      <c r="E9" s="48"/>
      <c r="F9" s="211"/>
      <c r="G9" s="212"/>
      <c r="H9" s="212"/>
      <c r="I9" s="212"/>
      <c r="J9" s="212"/>
      <c r="K9" s="212"/>
      <c r="L9" s="212"/>
      <c r="M9" s="212"/>
      <c r="N9" s="213"/>
      <c r="O9" s="219"/>
      <c r="P9" s="206"/>
      <c r="Q9" s="206"/>
      <c r="R9" s="206"/>
      <c r="S9" s="206"/>
      <c r="T9" s="206"/>
      <c r="U9" s="220"/>
    </row>
    <row r="10" spans="1:21">
      <c r="A10" s="25"/>
      <c r="B10" s="26"/>
      <c r="C10" s="23"/>
      <c r="D10" s="24"/>
      <c r="E10" s="48"/>
      <c r="F10" s="211"/>
      <c r="G10" s="212"/>
      <c r="H10" s="212"/>
      <c r="I10" s="212"/>
      <c r="J10" s="212"/>
      <c r="K10" s="212"/>
      <c r="L10" s="212"/>
      <c r="M10" s="212"/>
      <c r="N10" s="213"/>
      <c r="O10" s="219"/>
      <c r="P10" s="206"/>
      <c r="Q10" s="206"/>
      <c r="R10" s="206"/>
      <c r="S10" s="206"/>
      <c r="T10" s="206"/>
      <c r="U10" s="220"/>
    </row>
    <row r="11" spans="1:21">
      <c r="A11" s="25"/>
      <c r="B11" s="26"/>
      <c r="C11" s="23"/>
      <c r="D11" s="24"/>
      <c r="E11" s="48"/>
      <c r="F11" s="211"/>
      <c r="G11" s="212"/>
      <c r="H11" s="212"/>
      <c r="I11" s="212"/>
      <c r="J11" s="212"/>
      <c r="K11" s="212"/>
      <c r="L11" s="212"/>
      <c r="M11" s="212"/>
      <c r="N11" s="213"/>
      <c r="O11" s="219"/>
      <c r="P11" s="206"/>
      <c r="Q11" s="206"/>
      <c r="R11" s="206"/>
      <c r="S11" s="206"/>
      <c r="T11" s="206"/>
      <c r="U11" s="220"/>
    </row>
    <row r="12" spans="1:21">
      <c r="A12" s="25"/>
      <c r="B12" s="26"/>
      <c r="C12" s="23"/>
      <c r="D12" s="24"/>
      <c r="E12" s="48"/>
      <c r="F12" s="211"/>
      <c r="G12" s="212"/>
      <c r="H12" s="212"/>
      <c r="I12" s="212"/>
      <c r="J12" s="212"/>
      <c r="K12" s="212"/>
      <c r="L12" s="212"/>
      <c r="M12" s="212"/>
      <c r="N12" s="213"/>
      <c r="O12" s="219"/>
      <c r="P12" s="206"/>
      <c r="Q12" s="206"/>
      <c r="R12" s="206"/>
      <c r="S12" s="206"/>
      <c r="T12" s="206"/>
      <c r="U12" s="220"/>
    </row>
    <row r="13" spans="1:21">
      <c r="A13" s="25"/>
      <c r="B13" s="26"/>
      <c r="C13" s="23"/>
      <c r="D13" s="24"/>
      <c r="E13" s="48"/>
      <c r="F13" s="211"/>
      <c r="G13" s="212"/>
      <c r="H13" s="212"/>
      <c r="I13" s="212"/>
      <c r="J13" s="212"/>
      <c r="K13" s="212"/>
      <c r="L13" s="212"/>
      <c r="M13" s="212"/>
      <c r="N13" s="213"/>
      <c r="O13" s="219"/>
      <c r="P13" s="206"/>
      <c r="Q13" s="206"/>
      <c r="R13" s="206"/>
      <c r="S13" s="206"/>
      <c r="T13" s="206"/>
      <c r="U13" s="220"/>
    </row>
    <row r="14" spans="1:21">
      <c r="A14" s="25"/>
      <c r="B14" s="26"/>
      <c r="C14" s="23"/>
      <c r="D14" s="24"/>
      <c r="E14" s="48"/>
      <c r="F14" s="211"/>
      <c r="G14" s="212"/>
      <c r="H14" s="212"/>
      <c r="I14" s="212"/>
      <c r="J14" s="212"/>
      <c r="K14" s="212"/>
      <c r="L14" s="212"/>
      <c r="M14" s="212"/>
      <c r="N14" s="213"/>
      <c r="O14" s="219"/>
      <c r="P14" s="206"/>
      <c r="Q14" s="206"/>
      <c r="R14" s="206"/>
      <c r="S14" s="206"/>
      <c r="T14" s="206"/>
      <c r="U14" s="220"/>
    </row>
    <row r="15" spans="1:21">
      <c r="A15" s="25"/>
      <c r="B15" s="26"/>
      <c r="C15" s="23"/>
      <c r="D15" s="24"/>
      <c r="E15" s="48"/>
      <c r="F15" s="211"/>
      <c r="G15" s="212"/>
      <c r="H15" s="212"/>
      <c r="I15" s="212"/>
      <c r="J15" s="212"/>
      <c r="K15" s="212"/>
      <c r="L15" s="212"/>
      <c r="M15" s="212"/>
      <c r="N15" s="213"/>
      <c r="O15" s="219"/>
      <c r="P15" s="206"/>
      <c r="Q15" s="206"/>
      <c r="R15" s="206"/>
      <c r="S15" s="206"/>
      <c r="T15" s="206"/>
      <c r="U15" s="220"/>
    </row>
    <row r="16" spans="1:21">
      <c r="A16" s="25"/>
      <c r="B16" s="26"/>
      <c r="C16" s="23"/>
      <c r="D16" s="24"/>
      <c r="E16" s="48"/>
      <c r="F16" s="211"/>
      <c r="G16" s="212"/>
      <c r="H16" s="212"/>
      <c r="I16" s="212"/>
      <c r="J16" s="212"/>
      <c r="K16" s="212"/>
      <c r="L16" s="212"/>
      <c r="M16" s="212"/>
      <c r="N16" s="213"/>
      <c r="O16" s="219"/>
      <c r="P16" s="206"/>
      <c r="Q16" s="206"/>
      <c r="R16" s="206"/>
      <c r="S16" s="206"/>
      <c r="T16" s="206"/>
      <c r="U16" s="220"/>
    </row>
    <row r="17" spans="1:21">
      <c r="A17" s="25"/>
      <c r="B17" s="26"/>
      <c r="C17" s="23"/>
      <c r="D17" s="24"/>
      <c r="E17" s="48"/>
      <c r="F17" s="211"/>
      <c r="G17" s="212"/>
      <c r="H17" s="212"/>
      <c r="I17" s="212"/>
      <c r="J17" s="212"/>
      <c r="K17" s="212"/>
      <c r="L17" s="212"/>
      <c r="M17" s="212"/>
      <c r="N17" s="213"/>
      <c r="O17" s="219"/>
      <c r="P17" s="206"/>
      <c r="Q17" s="206"/>
      <c r="R17" s="206"/>
      <c r="S17" s="206"/>
      <c r="T17" s="206"/>
      <c r="U17" s="220"/>
    </row>
    <row r="18" spans="1:21">
      <c r="A18" s="25"/>
      <c r="B18" s="26"/>
      <c r="C18" s="23"/>
      <c r="D18" s="24"/>
      <c r="E18" s="48"/>
      <c r="F18" s="211"/>
      <c r="G18" s="212"/>
      <c r="H18" s="212"/>
      <c r="I18" s="212"/>
      <c r="J18" s="212"/>
      <c r="K18" s="212"/>
      <c r="L18" s="212"/>
      <c r="M18" s="212"/>
      <c r="N18" s="213"/>
      <c r="O18" s="219"/>
      <c r="P18" s="206"/>
      <c r="Q18" s="206"/>
      <c r="R18" s="206"/>
      <c r="S18" s="206"/>
      <c r="T18" s="206"/>
      <c r="U18" s="220"/>
    </row>
    <row r="19" spans="1:21">
      <c r="A19" s="25"/>
      <c r="B19" s="26"/>
      <c r="C19" s="23"/>
      <c r="D19" s="24"/>
      <c r="E19" s="48"/>
      <c r="F19" s="211"/>
      <c r="G19" s="212"/>
      <c r="H19" s="212"/>
      <c r="I19" s="212"/>
      <c r="J19" s="212"/>
      <c r="K19" s="212"/>
      <c r="L19" s="212"/>
      <c r="M19" s="212"/>
      <c r="N19" s="213"/>
      <c r="O19" s="219"/>
      <c r="P19" s="206"/>
      <c r="Q19" s="206"/>
      <c r="R19" s="206"/>
      <c r="S19" s="206"/>
      <c r="T19" s="206"/>
      <c r="U19" s="220"/>
    </row>
    <row r="20" spans="1:21">
      <c r="A20" s="25"/>
      <c r="B20" s="26"/>
      <c r="C20" s="23"/>
      <c r="D20" s="24"/>
      <c r="E20" s="48"/>
      <c r="F20" s="211"/>
      <c r="G20" s="212"/>
      <c r="H20" s="212"/>
      <c r="I20" s="212"/>
      <c r="J20" s="212"/>
      <c r="K20" s="212"/>
      <c r="L20" s="212"/>
      <c r="M20" s="212"/>
      <c r="N20" s="213"/>
      <c r="O20" s="219"/>
      <c r="P20" s="206"/>
      <c r="Q20" s="206"/>
      <c r="R20" s="206"/>
      <c r="S20" s="206"/>
      <c r="T20" s="206"/>
      <c r="U20" s="220"/>
    </row>
    <row r="21" spans="1:21">
      <c r="A21" s="25"/>
      <c r="B21" s="26"/>
      <c r="C21" s="23"/>
      <c r="D21" s="24"/>
      <c r="E21" s="48"/>
      <c r="F21" s="211"/>
      <c r="G21" s="212"/>
      <c r="H21" s="212"/>
      <c r="I21" s="212"/>
      <c r="J21" s="212"/>
      <c r="K21" s="212"/>
      <c r="L21" s="212"/>
      <c r="M21" s="212"/>
      <c r="N21" s="213"/>
      <c r="O21" s="219"/>
      <c r="P21" s="206"/>
      <c r="Q21" s="206"/>
      <c r="R21" s="206"/>
      <c r="S21" s="206"/>
      <c r="T21" s="206"/>
      <c r="U21" s="220"/>
    </row>
    <row r="22" spans="1:21">
      <c r="A22" s="25"/>
      <c r="B22" s="26"/>
      <c r="C22" s="23"/>
      <c r="D22" s="24"/>
      <c r="E22" s="48"/>
      <c r="F22" s="211"/>
      <c r="G22" s="212"/>
      <c r="H22" s="212"/>
      <c r="I22" s="212"/>
      <c r="J22" s="212"/>
      <c r="K22" s="212"/>
      <c r="L22" s="212"/>
      <c r="M22" s="212"/>
      <c r="N22" s="213"/>
      <c r="O22" s="219"/>
      <c r="P22" s="206"/>
      <c r="Q22" s="206"/>
      <c r="R22" s="206"/>
      <c r="S22" s="206"/>
      <c r="T22" s="206"/>
      <c r="U22" s="220"/>
    </row>
    <row r="23" spans="1:21">
      <c r="A23" s="25"/>
      <c r="B23" s="26"/>
      <c r="C23" s="23"/>
      <c r="D23" s="24"/>
      <c r="E23" s="48"/>
      <c r="F23" s="211"/>
      <c r="G23" s="212"/>
      <c r="H23" s="212"/>
      <c r="I23" s="212"/>
      <c r="J23" s="212"/>
      <c r="K23" s="212"/>
      <c r="L23" s="212"/>
      <c r="M23" s="212"/>
      <c r="N23" s="213"/>
      <c r="O23" s="219"/>
      <c r="P23" s="206"/>
      <c r="Q23" s="206"/>
      <c r="R23" s="206"/>
      <c r="S23" s="206"/>
      <c r="T23" s="206"/>
      <c r="U23" s="220"/>
    </row>
    <row r="24" spans="1:21">
      <c r="A24" s="25"/>
      <c r="B24" s="26"/>
      <c r="C24" s="23"/>
      <c r="D24" s="24"/>
      <c r="E24" s="48"/>
      <c r="F24" s="211"/>
      <c r="G24" s="212"/>
      <c r="H24" s="212"/>
      <c r="I24" s="212"/>
      <c r="J24" s="212"/>
      <c r="K24" s="212"/>
      <c r="L24" s="212"/>
      <c r="M24" s="212"/>
      <c r="N24" s="213"/>
      <c r="O24" s="219"/>
      <c r="P24" s="206"/>
      <c r="Q24" s="206"/>
      <c r="R24" s="206"/>
      <c r="S24" s="206"/>
      <c r="T24" s="206"/>
      <c r="U24" s="220"/>
    </row>
    <row r="25" spans="1:21">
      <c r="A25" s="25"/>
      <c r="B25" s="26"/>
      <c r="C25" s="23"/>
      <c r="D25" s="24"/>
      <c r="E25" s="48"/>
      <c r="F25" s="211"/>
      <c r="G25" s="212"/>
      <c r="H25" s="212"/>
      <c r="I25" s="212"/>
      <c r="J25" s="212"/>
      <c r="K25" s="212"/>
      <c r="L25" s="212"/>
      <c r="M25" s="212"/>
      <c r="N25" s="213"/>
      <c r="O25" s="219"/>
      <c r="P25" s="206"/>
      <c r="Q25" s="206"/>
      <c r="R25" s="206"/>
      <c r="S25" s="206"/>
      <c r="T25" s="206"/>
      <c r="U25" s="220"/>
    </row>
    <row r="26" spans="1:21">
      <c r="A26" s="25"/>
      <c r="B26" s="26"/>
      <c r="C26" s="23"/>
      <c r="D26" s="24"/>
      <c r="E26" s="48"/>
      <c r="F26" s="211"/>
      <c r="G26" s="212"/>
      <c r="H26" s="212"/>
      <c r="I26" s="212"/>
      <c r="J26" s="212"/>
      <c r="K26" s="212"/>
      <c r="L26" s="212"/>
      <c r="M26" s="212"/>
      <c r="N26" s="213"/>
      <c r="O26" s="219"/>
      <c r="P26" s="206"/>
      <c r="Q26" s="206"/>
      <c r="R26" s="206"/>
      <c r="S26" s="206"/>
      <c r="T26" s="206"/>
      <c r="U26" s="220"/>
    </row>
    <row r="27" spans="1:21">
      <c r="A27" s="25"/>
      <c r="B27" s="26"/>
      <c r="C27" s="23"/>
      <c r="D27" s="24"/>
      <c r="E27" s="48"/>
      <c r="F27" s="211"/>
      <c r="G27" s="212"/>
      <c r="H27" s="212"/>
      <c r="I27" s="212"/>
      <c r="J27" s="212"/>
      <c r="K27" s="212"/>
      <c r="L27" s="212"/>
      <c r="M27" s="212"/>
      <c r="N27" s="213"/>
      <c r="O27" s="219"/>
      <c r="P27" s="206"/>
      <c r="Q27" s="206"/>
      <c r="R27" s="206"/>
      <c r="S27" s="206"/>
      <c r="T27" s="206"/>
      <c r="U27" s="220"/>
    </row>
    <row r="28" spans="1:21">
      <c r="A28" s="25"/>
      <c r="B28" s="26"/>
      <c r="C28" s="23"/>
      <c r="D28" s="24"/>
      <c r="E28" s="48"/>
      <c r="F28" s="211"/>
      <c r="G28" s="212"/>
      <c r="H28" s="212"/>
      <c r="I28" s="212"/>
      <c r="J28" s="212"/>
      <c r="K28" s="212"/>
      <c r="L28" s="212"/>
      <c r="M28" s="212"/>
      <c r="N28" s="213"/>
      <c r="O28" s="219"/>
      <c r="P28" s="206"/>
      <c r="Q28" s="206"/>
      <c r="R28" s="206"/>
      <c r="S28" s="206"/>
      <c r="T28" s="206"/>
      <c r="U28" s="220"/>
    </row>
    <row r="29" spans="1:21">
      <c r="A29" s="25"/>
      <c r="B29" s="26"/>
      <c r="C29" s="23"/>
      <c r="D29" s="24"/>
      <c r="E29" s="48"/>
      <c r="F29" s="211"/>
      <c r="G29" s="212"/>
      <c r="H29" s="212"/>
      <c r="I29" s="212"/>
      <c r="J29" s="212"/>
      <c r="K29" s="212"/>
      <c r="L29" s="212"/>
      <c r="M29" s="212"/>
      <c r="N29" s="213"/>
      <c r="O29" s="219"/>
      <c r="P29" s="206"/>
      <c r="Q29" s="206"/>
      <c r="R29" s="206"/>
      <c r="S29" s="206"/>
      <c r="T29" s="206"/>
      <c r="U29" s="220"/>
    </row>
    <row r="30" spans="1:21">
      <c r="A30" s="25"/>
      <c r="B30" s="26"/>
      <c r="C30" s="23"/>
      <c r="D30" s="24"/>
      <c r="E30" s="48"/>
      <c r="F30" s="211"/>
      <c r="G30" s="212"/>
      <c r="H30" s="212"/>
      <c r="I30" s="212"/>
      <c r="J30" s="212"/>
      <c r="K30" s="212"/>
      <c r="L30" s="212"/>
      <c r="M30" s="212"/>
      <c r="N30" s="213"/>
      <c r="O30" s="219"/>
      <c r="P30" s="206"/>
      <c r="Q30" s="206"/>
      <c r="R30" s="206"/>
      <c r="S30" s="206"/>
      <c r="T30" s="206"/>
      <c r="U30" s="220"/>
    </row>
    <row r="31" spans="1:21">
      <c r="A31" s="25"/>
      <c r="B31" s="26"/>
      <c r="C31" s="23"/>
      <c r="D31" s="24"/>
      <c r="E31" s="48"/>
      <c r="F31" s="211"/>
      <c r="G31" s="212"/>
      <c r="H31" s="212"/>
      <c r="I31" s="212"/>
      <c r="J31" s="212"/>
      <c r="K31" s="212"/>
      <c r="L31" s="212"/>
      <c r="M31" s="212"/>
      <c r="N31" s="213"/>
      <c r="O31" s="219"/>
      <c r="P31" s="206"/>
      <c r="Q31" s="206"/>
      <c r="R31" s="206"/>
      <c r="S31" s="206"/>
      <c r="T31" s="206"/>
      <c r="U31" s="220"/>
    </row>
    <row r="32" spans="1:21">
      <c r="A32" s="25"/>
      <c r="B32" s="26"/>
      <c r="C32" s="23"/>
      <c r="D32" s="24"/>
      <c r="E32" s="48"/>
      <c r="F32" s="211"/>
      <c r="G32" s="212"/>
      <c r="H32" s="212"/>
      <c r="I32" s="212"/>
      <c r="J32" s="212"/>
      <c r="K32" s="212"/>
      <c r="L32" s="212"/>
      <c r="M32" s="212"/>
      <c r="N32" s="213"/>
      <c r="O32" s="219"/>
      <c r="P32" s="206"/>
      <c r="Q32" s="206"/>
      <c r="R32" s="206"/>
      <c r="S32" s="206"/>
      <c r="T32" s="206"/>
      <c r="U32" s="220"/>
    </row>
    <row r="33" spans="1:21">
      <c r="A33" s="25"/>
      <c r="B33" s="26"/>
      <c r="C33" s="23"/>
      <c r="D33" s="24"/>
      <c r="E33" s="48"/>
      <c r="F33" s="211"/>
      <c r="G33" s="212"/>
      <c r="H33" s="212"/>
      <c r="I33" s="212"/>
      <c r="J33" s="212"/>
      <c r="K33" s="212"/>
      <c r="L33" s="212"/>
      <c r="M33" s="212"/>
      <c r="N33" s="213"/>
      <c r="O33" s="219"/>
      <c r="P33" s="206"/>
      <c r="Q33" s="206"/>
      <c r="R33" s="206"/>
      <c r="S33" s="206"/>
      <c r="T33" s="206"/>
      <c r="U33" s="220"/>
    </row>
    <row r="34" spans="1:21">
      <c r="A34" s="25"/>
      <c r="B34" s="26"/>
      <c r="C34" s="23"/>
      <c r="D34" s="24"/>
      <c r="E34" s="48"/>
      <c r="F34" s="211"/>
      <c r="G34" s="212"/>
      <c r="H34" s="212"/>
      <c r="I34" s="212"/>
      <c r="J34" s="212"/>
      <c r="K34" s="212"/>
      <c r="L34" s="212"/>
      <c r="M34" s="212"/>
      <c r="N34" s="213"/>
      <c r="O34" s="219"/>
      <c r="P34" s="206"/>
      <c r="Q34" s="206"/>
      <c r="R34" s="206"/>
      <c r="S34" s="206"/>
      <c r="T34" s="206"/>
      <c r="U34" s="220"/>
    </row>
    <row r="35" spans="1:21">
      <c r="A35" s="25"/>
      <c r="B35" s="26"/>
      <c r="C35" s="23"/>
      <c r="D35" s="24"/>
      <c r="E35" s="48"/>
      <c r="F35" s="211"/>
      <c r="G35" s="212"/>
      <c r="H35" s="212"/>
      <c r="I35" s="212"/>
      <c r="J35" s="212"/>
      <c r="K35" s="212"/>
      <c r="L35" s="212"/>
      <c r="M35" s="212"/>
      <c r="N35" s="213"/>
      <c r="O35" s="219"/>
      <c r="P35" s="206"/>
      <c r="Q35" s="206"/>
      <c r="R35" s="206"/>
      <c r="S35" s="206"/>
      <c r="T35" s="206"/>
      <c r="U35" s="220"/>
    </row>
    <row r="36" spans="1:21">
      <c r="A36" s="25"/>
      <c r="B36" s="26"/>
      <c r="C36" s="23"/>
      <c r="D36" s="24"/>
      <c r="E36" s="48"/>
      <c r="F36" s="211"/>
      <c r="G36" s="212"/>
      <c r="H36" s="212"/>
      <c r="I36" s="212"/>
      <c r="J36" s="212"/>
      <c r="K36" s="212"/>
      <c r="L36" s="212"/>
      <c r="M36" s="212"/>
      <c r="N36" s="213"/>
      <c r="O36" s="219"/>
      <c r="P36" s="206"/>
      <c r="Q36" s="206"/>
      <c r="R36" s="206"/>
      <c r="S36" s="206"/>
      <c r="T36" s="206"/>
      <c r="U36" s="220"/>
    </row>
    <row r="37" spans="1:21">
      <c r="A37" s="25"/>
      <c r="B37" s="26"/>
      <c r="C37" s="23"/>
      <c r="D37" s="24"/>
      <c r="E37" s="48"/>
      <c r="F37" s="211"/>
      <c r="G37" s="212"/>
      <c r="H37" s="212"/>
      <c r="I37" s="212"/>
      <c r="J37" s="212"/>
      <c r="K37" s="212"/>
      <c r="L37" s="212"/>
      <c r="M37" s="212"/>
      <c r="N37" s="213"/>
      <c r="O37" s="219"/>
      <c r="P37" s="206"/>
      <c r="Q37" s="206"/>
      <c r="R37" s="206"/>
      <c r="S37" s="206"/>
      <c r="T37" s="206"/>
      <c r="U37" s="220"/>
    </row>
    <row r="38" spans="1:21">
      <c r="A38" s="25"/>
      <c r="B38" s="26"/>
      <c r="C38" s="23"/>
      <c r="D38" s="24"/>
      <c r="E38" s="48"/>
      <c r="F38" s="211"/>
      <c r="G38" s="212"/>
      <c r="H38" s="212"/>
      <c r="I38" s="212"/>
      <c r="J38" s="212"/>
      <c r="K38" s="212"/>
      <c r="L38" s="212"/>
      <c r="M38" s="212"/>
      <c r="N38" s="213"/>
      <c r="O38" s="219"/>
      <c r="P38" s="206"/>
      <c r="Q38" s="206"/>
      <c r="R38" s="206"/>
      <c r="S38" s="206"/>
      <c r="T38" s="206"/>
      <c r="U38" s="220"/>
    </row>
    <row r="39" spans="1:21">
      <c r="A39" s="25"/>
      <c r="B39" s="26"/>
      <c r="C39" s="23"/>
      <c r="D39" s="24"/>
      <c r="E39" s="48"/>
      <c r="F39" s="211"/>
      <c r="G39" s="212"/>
      <c r="H39" s="212"/>
      <c r="I39" s="212"/>
      <c r="J39" s="212"/>
      <c r="K39" s="212"/>
      <c r="L39" s="212"/>
      <c r="M39" s="212"/>
      <c r="N39" s="213"/>
      <c r="O39" s="219"/>
      <c r="P39" s="206"/>
      <c r="Q39" s="206"/>
      <c r="R39" s="206"/>
      <c r="S39" s="206"/>
      <c r="T39" s="206"/>
      <c r="U39" s="220"/>
    </row>
    <row r="40" spans="1:21">
      <c r="A40" s="25"/>
      <c r="B40" s="26"/>
      <c r="C40" s="23"/>
      <c r="D40" s="24"/>
      <c r="E40" s="48"/>
      <c r="F40" s="211"/>
      <c r="G40" s="212"/>
      <c r="H40" s="212"/>
      <c r="I40" s="212"/>
      <c r="J40" s="212"/>
      <c r="K40" s="212"/>
      <c r="L40" s="212"/>
      <c r="M40" s="212"/>
      <c r="N40" s="213"/>
      <c r="O40" s="219"/>
      <c r="P40" s="206"/>
      <c r="Q40" s="206"/>
      <c r="R40" s="206"/>
      <c r="S40" s="206"/>
      <c r="T40" s="206"/>
      <c r="U40" s="220"/>
    </row>
    <row r="41" spans="1:21">
      <c r="A41" s="25"/>
      <c r="B41" s="26"/>
      <c r="C41" s="23"/>
      <c r="D41" s="24"/>
      <c r="E41" s="48"/>
      <c r="F41" s="211"/>
      <c r="G41" s="212"/>
      <c r="H41" s="212"/>
      <c r="I41" s="212"/>
      <c r="J41" s="212"/>
      <c r="K41" s="212"/>
      <c r="L41" s="212"/>
      <c r="M41" s="212"/>
      <c r="N41" s="213"/>
      <c r="O41" s="219"/>
      <c r="P41" s="206"/>
      <c r="Q41" s="206"/>
      <c r="R41" s="206"/>
      <c r="S41" s="206"/>
      <c r="T41" s="206"/>
      <c r="U41" s="220"/>
    </row>
    <row r="42" spans="1:21">
      <c r="A42" s="25"/>
      <c r="B42" s="26"/>
      <c r="C42" s="23"/>
      <c r="D42" s="24"/>
      <c r="E42" s="48"/>
      <c r="F42" s="211"/>
      <c r="G42" s="212"/>
      <c r="H42" s="212"/>
      <c r="I42" s="212"/>
      <c r="J42" s="212"/>
      <c r="K42" s="212"/>
      <c r="L42" s="212"/>
      <c r="M42" s="212"/>
      <c r="N42" s="213"/>
      <c r="O42" s="219"/>
      <c r="P42" s="206"/>
      <c r="Q42" s="206"/>
      <c r="R42" s="206"/>
      <c r="S42" s="206"/>
      <c r="T42" s="206"/>
      <c r="U42" s="220"/>
    </row>
    <row r="43" spans="1:21">
      <c r="A43" s="25"/>
      <c r="B43" s="26"/>
      <c r="C43" s="23"/>
      <c r="D43" s="24"/>
      <c r="E43" s="48"/>
      <c r="F43" s="211"/>
      <c r="G43" s="212"/>
      <c r="H43" s="212"/>
      <c r="I43" s="212"/>
      <c r="J43" s="212"/>
      <c r="K43" s="212"/>
      <c r="L43" s="212"/>
      <c r="M43" s="212"/>
      <c r="N43" s="213"/>
      <c r="O43" s="219"/>
      <c r="P43" s="206"/>
      <c r="Q43" s="206"/>
      <c r="R43" s="206"/>
      <c r="S43" s="206"/>
      <c r="T43" s="206"/>
      <c r="U43" s="220"/>
    </row>
    <row r="44" spans="1:21">
      <c r="A44" s="25"/>
      <c r="B44" s="26"/>
      <c r="C44" s="23"/>
      <c r="D44" s="24"/>
      <c r="E44" s="48"/>
      <c r="F44" s="211"/>
      <c r="G44" s="212"/>
      <c r="H44" s="212"/>
      <c r="I44" s="212"/>
      <c r="J44" s="212"/>
      <c r="K44" s="212"/>
      <c r="L44" s="212"/>
      <c r="M44" s="212"/>
      <c r="N44" s="213"/>
      <c r="O44" s="219"/>
      <c r="P44" s="206"/>
      <c r="Q44" s="206"/>
      <c r="R44" s="206"/>
      <c r="S44" s="206"/>
      <c r="T44" s="206"/>
      <c r="U44" s="220"/>
    </row>
    <row r="45" spans="1:21">
      <c r="A45" s="25"/>
      <c r="B45" s="26"/>
      <c r="C45" s="23"/>
      <c r="D45" s="24"/>
      <c r="E45" s="48"/>
      <c r="F45" s="211"/>
      <c r="G45" s="212"/>
      <c r="H45" s="212"/>
      <c r="I45" s="212"/>
      <c r="J45" s="212"/>
      <c r="K45" s="212"/>
      <c r="L45" s="212"/>
      <c r="M45" s="212"/>
      <c r="N45" s="213"/>
      <c r="O45" s="219"/>
      <c r="P45" s="206"/>
      <c r="Q45" s="206"/>
      <c r="R45" s="206"/>
      <c r="S45" s="206"/>
      <c r="T45" s="206"/>
      <c r="U45" s="220"/>
    </row>
    <row r="46" spans="1:21">
      <c r="A46" s="25"/>
      <c r="B46" s="26"/>
      <c r="C46" s="23"/>
      <c r="D46" s="24"/>
      <c r="E46" s="48"/>
      <c r="F46" s="211"/>
      <c r="G46" s="212"/>
      <c r="H46" s="212"/>
      <c r="I46" s="212"/>
      <c r="J46" s="212"/>
      <c r="K46" s="212"/>
      <c r="L46" s="212"/>
      <c r="M46" s="212"/>
      <c r="N46" s="213"/>
      <c r="O46" s="219"/>
      <c r="P46" s="206"/>
      <c r="Q46" s="206"/>
      <c r="R46" s="206"/>
      <c r="S46" s="206"/>
      <c r="T46" s="206"/>
      <c r="U46" s="220"/>
    </row>
    <row r="47" spans="1:21">
      <c r="A47" s="25"/>
      <c r="B47" s="26"/>
      <c r="C47" s="23"/>
      <c r="D47" s="24"/>
      <c r="E47" s="48"/>
      <c r="F47" s="211"/>
      <c r="G47" s="212"/>
      <c r="H47" s="212"/>
      <c r="I47" s="212"/>
      <c r="J47" s="212"/>
      <c r="K47" s="212"/>
      <c r="L47" s="212"/>
      <c r="M47" s="212"/>
      <c r="N47" s="213"/>
      <c r="O47" s="219"/>
      <c r="P47" s="206"/>
      <c r="Q47" s="206"/>
      <c r="R47" s="206"/>
      <c r="S47" s="206"/>
      <c r="T47" s="206"/>
      <c r="U47" s="220"/>
    </row>
    <row r="48" spans="1:21">
      <c r="A48" s="25"/>
      <c r="B48" s="26"/>
      <c r="C48" s="23"/>
      <c r="D48" s="24"/>
      <c r="E48" s="48"/>
      <c r="F48" s="211"/>
      <c r="G48" s="212"/>
      <c r="H48" s="212"/>
      <c r="I48" s="212"/>
      <c r="J48" s="212"/>
      <c r="K48" s="212"/>
      <c r="L48" s="212"/>
      <c r="M48" s="212"/>
      <c r="N48" s="213"/>
      <c r="O48" s="219"/>
      <c r="P48" s="206"/>
      <c r="Q48" s="206"/>
      <c r="R48" s="206"/>
      <c r="S48" s="206"/>
      <c r="T48" s="206"/>
      <c r="U48" s="220"/>
    </row>
    <row r="49" spans="1:21">
      <c r="A49" s="25"/>
      <c r="B49" s="26"/>
      <c r="C49" s="23"/>
      <c r="D49" s="24"/>
      <c r="E49" s="48"/>
      <c r="F49" s="211"/>
      <c r="G49" s="212"/>
      <c r="H49" s="212"/>
      <c r="I49" s="212"/>
      <c r="J49" s="212"/>
      <c r="K49" s="212"/>
      <c r="L49" s="212"/>
      <c r="M49" s="212"/>
      <c r="N49" s="213"/>
      <c r="O49" s="219"/>
      <c r="P49" s="206"/>
      <c r="Q49" s="206"/>
      <c r="R49" s="206"/>
      <c r="S49" s="206"/>
      <c r="T49" s="206"/>
      <c r="U49" s="220"/>
    </row>
    <row r="50" spans="1:21">
      <c r="A50" s="25"/>
      <c r="B50" s="26"/>
      <c r="C50" s="23"/>
      <c r="D50" s="24"/>
      <c r="E50" s="48"/>
      <c r="F50" s="211"/>
      <c r="G50" s="212"/>
      <c r="H50" s="212"/>
      <c r="I50" s="212"/>
      <c r="J50" s="212"/>
      <c r="K50" s="212"/>
      <c r="L50" s="212"/>
      <c r="M50" s="212"/>
      <c r="N50" s="213"/>
      <c r="O50" s="219"/>
      <c r="P50" s="206"/>
      <c r="Q50" s="206"/>
      <c r="R50" s="206"/>
      <c r="S50" s="206"/>
      <c r="T50" s="206"/>
      <c r="U50" s="220"/>
    </row>
    <row r="51" spans="1:21">
      <c r="A51" s="25"/>
      <c r="B51" s="26"/>
      <c r="C51" s="23"/>
      <c r="D51" s="24"/>
      <c r="E51" s="48"/>
      <c r="F51" s="211"/>
      <c r="G51" s="212"/>
      <c r="H51" s="212"/>
      <c r="I51" s="212"/>
      <c r="J51" s="212"/>
      <c r="K51" s="212"/>
      <c r="L51" s="212"/>
      <c r="M51" s="212"/>
      <c r="N51" s="213"/>
      <c r="O51" s="219"/>
      <c r="P51" s="206"/>
      <c r="Q51" s="206"/>
      <c r="R51" s="206"/>
      <c r="S51" s="206"/>
      <c r="T51" s="206"/>
      <c r="U51" s="220"/>
    </row>
    <row r="52" spans="1:21">
      <c r="A52" s="25"/>
      <c r="B52" s="26"/>
      <c r="C52" s="23"/>
      <c r="D52" s="24"/>
      <c r="E52" s="48"/>
      <c r="F52" s="211"/>
      <c r="G52" s="212"/>
      <c r="H52" s="212"/>
      <c r="I52" s="212"/>
      <c r="J52" s="212"/>
      <c r="K52" s="212"/>
      <c r="L52" s="212"/>
      <c r="M52" s="212"/>
      <c r="N52" s="213"/>
      <c r="O52" s="219"/>
      <c r="P52" s="206"/>
      <c r="Q52" s="206"/>
      <c r="R52" s="206"/>
      <c r="S52" s="206"/>
      <c r="T52" s="206"/>
      <c r="U52" s="220"/>
    </row>
    <row r="53" spans="1:21">
      <c r="A53" s="25"/>
      <c r="B53" s="26"/>
      <c r="C53" s="23"/>
      <c r="D53" s="24"/>
      <c r="E53" s="48"/>
      <c r="F53" s="211"/>
      <c r="G53" s="212"/>
      <c r="H53" s="212"/>
      <c r="I53" s="212"/>
      <c r="J53" s="212"/>
      <c r="K53" s="212"/>
      <c r="L53" s="212"/>
      <c r="M53" s="212"/>
      <c r="N53" s="213"/>
      <c r="O53" s="219"/>
      <c r="P53" s="206"/>
      <c r="Q53" s="206"/>
      <c r="R53" s="206"/>
      <c r="S53" s="206"/>
      <c r="T53" s="206"/>
      <c r="U53" s="220"/>
    </row>
    <row r="54" spans="1:21">
      <c r="A54" s="25"/>
      <c r="B54" s="26"/>
      <c r="C54" s="23"/>
      <c r="D54" s="24"/>
      <c r="E54" s="48"/>
      <c r="F54" s="211"/>
      <c r="G54" s="212"/>
      <c r="H54" s="212"/>
      <c r="I54" s="212"/>
      <c r="J54" s="212"/>
      <c r="K54" s="212"/>
      <c r="L54" s="212"/>
      <c r="M54" s="212"/>
      <c r="N54" s="213"/>
      <c r="O54" s="219"/>
      <c r="P54" s="206"/>
      <c r="Q54" s="206"/>
      <c r="R54" s="206"/>
      <c r="S54" s="206"/>
      <c r="T54" s="206"/>
      <c r="U54" s="220"/>
    </row>
    <row r="55" spans="1:21">
      <c r="A55" s="25"/>
      <c r="B55" s="26"/>
      <c r="C55" s="23"/>
      <c r="D55" s="24"/>
      <c r="E55" s="48"/>
      <c r="F55" s="211"/>
      <c r="G55" s="212"/>
      <c r="H55" s="212"/>
      <c r="I55" s="212"/>
      <c r="J55" s="212"/>
      <c r="K55" s="212"/>
      <c r="L55" s="212"/>
      <c r="M55" s="212"/>
      <c r="N55" s="213"/>
      <c r="O55" s="219"/>
      <c r="P55" s="206"/>
      <c r="Q55" s="206"/>
      <c r="R55" s="206"/>
      <c r="S55" s="206"/>
      <c r="T55" s="206"/>
      <c r="U55" s="220"/>
    </row>
    <row r="56" spans="1:21">
      <c r="A56" s="25"/>
      <c r="B56" s="26"/>
      <c r="C56" s="23"/>
      <c r="D56" s="24"/>
      <c r="E56" s="48"/>
      <c r="F56" s="211"/>
      <c r="G56" s="212"/>
      <c r="H56" s="212"/>
      <c r="I56" s="212"/>
      <c r="J56" s="212"/>
      <c r="K56" s="212"/>
      <c r="L56" s="212"/>
      <c r="M56" s="212"/>
      <c r="N56" s="213"/>
      <c r="O56" s="219"/>
      <c r="P56" s="206"/>
      <c r="Q56" s="206"/>
      <c r="R56" s="206"/>
      <c r="S56" s="206"/>
      <c r="T56" s="206"/>
      <c r="U56" s="220"/>
    </row>
    <row r="57" spans="1:21">
      <c r="A57" s="25"/>
      <c r="B57" s="26"/>
      <c r="C57" s="23"/>
      <c r="D57" s="24"/>
      <c r="E57" s="48"/>
      <c r="F57" s="211"/>
      <c r="G57" s="212"/>
      <c r="H57" s="212"/>
      <c r="I57" s="212"/>
      <c r="J57" s="212"/>
      <c r="K57" s="212"/>
      <c r="L57" s="212"/>
      <c r="M57" s="212"/>
      <c r="N57" s="213"/>
      <c r="O57" s="219"/>
      <c r="P57" s="206"/>
      <c r="Q57" s="206"/>
      <c r="R57" s="206"/>
      <c r="S57" s="206"/>
      <c r="T57" s="206"/>
      <c r="U57" s="220"/>
    </row>
    <row r="58" spans="1:21">
      <c r="A58" s="25"/>
      <c r="B58" s="26"/>
      <c r="C58" s="23"/>
      <c r="D58" s="24"/>
      <c r="E58" s="48"/>
      <c r="F58" s="211"/>
      <c r="G58" s="212"/>
      <c r="H58" s="212"/>
      <c r="I58" s="212"/>
      <c r="J58" s="212"/>
      <c r="K58" s="212"/>
      <c r="L58" s="212"/>
      <c r="M58" s="212"/>
      <c r="N58" s="213"/>
      <c r="O58" s="219"/>
      <c r="P58" s="206"/>
      <c r="Q58" s="206"/>
      <c r="R58" s="206"/>
      <c r="S58" s="206"/>
      <c r="T58" s="206"/>
      <c r="U58" s="220"/>
    </row>
    <row r="59" spans="1:21">
      <c r="A59" s="25"/>
      <c r="B59" s="26"/>
      <c r="C59" s="23"/>
      <c r="D59" s="24"/>
      <c r="E59" s="48"/>
      <c r="F59" s="211"/>
      <c r="G59" s="212"/>
      <c r="H59" s="212"/>
      <c r="I59" s="212"/>
      <c r="J59" s="212"/>
      <c r="K59" s="212"/>
      <c r="L59" s="212"/>
      <c r="M59" s="212"/>
      <c r="N59" s="213"/>
      <c r="O59" s="219"/>
      <c r="P59" s="206"/>
      <c r="Q59" s="206"/>
      <c r="R59" s="206"/>
      <c r="S59" s="206"/>
      <c r="T59" s="206"/>
      <c r="U59" s="220"/>
    </row>
    <row r="60" spans="1:21">
      <c r="A60" s="25"/>
      <c r="B60" s="26"/>
      <c r="C60" s="23"/>
      <c r="D60" s="24"/>
      <c r="E60" s="48"/>
      <c r="F60" s="211"/>
      <c r="G60" s="212"/>
      <c r="H60" s="212"/>
      <c r="I60" s="212"/>
      <c r="J60" s="212"/>
      <c r="K60" s="212"/>
      <c r="L60" s="212"/>
      <c r="M60" s="212"/>
      <c r="N60" s="213"/>
      <c r="O60" s="219"/>
      <c r="P60" s="206"/>
      <c r="Q60" s="206"/>
      <c r="R60" s="206"/>
      <c r="S60" s="206"/>
      <c r="T60" s="206"/>
      <c r="U60" s="220"/>
    </row>
    <row r="61" spans="1:21">
      <c r="A61" s="25"/>
      <c r="B61" s="26"/>
      <c r="C61" s="23"/>
      <c r="D61" s="24"/>
      <c r="E61" s="48"/>
      <c r="F61" s="211"/>
      <c r="G61" s="212"/>
      <c r="H61" s="212"/>
      <c r="I61" s="212"/>
      <c r="J61" s="212"/>
      <c r="K61" s="212"/>
      <c r="L61" s="212"/>
      <c r="M61" s="212"/>
      <c r="N61" s="213"/>
      <c r="O61" s="219"/>
      <c r="P61" s="206"/>
      <c r="Q61" s="206"/>
      <c r="R61" s="206"/>
      <c r="S61" s="206"/>
      <c r="T61" s="206"/>
      <c r="U61" s="220"/>
    </row>
    <row r="62" spans="1:21">
      <c r="A62" s="25"/>
      <c r="B62" s="26"/>
      <c r="C62" s="23"/>
      <c r="D62" s="24"/>
      <c r="E62" s="48"/>
      <c r="F62" s="211"/>
      <c r="G62" s="212"/>
      <c r="H62" s="212"/>
      <c r="I62" s="212"/>
      <c r="J62" s="212"/>
      <c r="K62" s="212"/>
      <c r="L62" s="212"/>
      <c r="M62" s="212"/>
      <c r="N62" s="213"/>
      <c r="O62" s="219"/>
      <c r="P62" s="206"/>
      <c r="Q62" s="206"/>
      <c r="R62" s="206"/>
      <c r="S62" s="206"/>
      <c r="T62" s="206"/>
      <c r="U62" s="220"/>
    </row>
    <row r="63" spans="1:21">
      <c r="A63" s="25"/>
      <c r="B63" s="26"/>
      <c r="C63" s="23"/>
      <c r="D63" s="24"/>
      <c r="E63" s="48"/>
      <c r="F63" s="211"/>
      <c r="G63" s="212"/>
      <c r="H63" s="212"/>
      <c r="I63" s="212"/>
      <c r="J63" s="212"/>
      <c r="K63" s="212"/>
      <c r="L63" s="212"/>
      <c r="M63" s="212"/>
      <c r="N63" s="213"/>
      <c r="O63" s="219"/>
      <c r="P63" s="206"/>
      <c r="Q63" s="206"/>
      <c r="R63" s="206"/>
      <c r="S63" s="206"/>
      <c r="T63" s="206"/>
      <c r="U63" s="220"/>
    </row>
    <row r="64" spans="1:21">
      <c r="A64" s="25"/>
      <c r="B64" s="26"/>
      <c r="C64" s="23"/>
      <c r="D64" s="24"/>
      <c r="E64" s="48"/>
      <c r="F64" s="211"/>
      <c r="G64" s="212"/>
      <c r="H64" s="212"/>
      <c r="I64" s="212"/>
      <c r="J64" s="212"/>
      <c r="K64" s="212"/>
      <c r="L64" s="212"/>
      <c r="M64" s="212"/>
      <c r="N64" s="213"/>
      <c r="O64" s="219"/>
      <c r="P64" s="206"/>
      <c r="Q64" s="206"/>
      <c r="R64" s="206"/>
      <c r="S64" s="206"/>
      <c r="T64" s="206"/>
      <c r="U64" s="220"/>
    </row>
    <row r="65" spans="1:21">
      <c r="A65" s="25"/>
      <c r="B65" s="26"/>
      <c r="C65" s="23"/>
      <c r="D65" s="24"/>
      <c r="E65" s="48"/>
      <c r="F65" s="211"/>
      <c r="G65" s="212"/>
      <c r="H65" s="212"/>
      <c r="I65" s="212"/>
      <c r="J65" s="212"/>
      <c r="K65" s="212"/>
      <c r="L65" s="212"/>
      <c r="M65" s="212"/>
      <c r="N65" s="213"/>
      <c r="O65" s="219"/>
      <c r="P65" s="206"/>
      <c r="Q65" s="206"/>
      <c r="R65" s="206"/>
      <c r="S65" s="206"/>
      <c r="T65" s="206"/>
      <c r="U65" s="220"/>
    </row>
    <row r="66" spans="1:21">
      <c r="A66" s="25"/>
      <c r="B66" s="26"/>
      <c r="C66" s="23"/>
      <c r="D66" s="24"/>
      <c r="E66" s="48"/>
      <c r="F66" s="211"/>
      <c r="G66" s="212"/>
      <c r="H66" s="212"/>
      <c r="I66" s="212"/>
      <c r="J66" s="212"/>
      <c r="K66" s="212"/>
      <c r="L66" s="212"/>
      <c r="M66" s="212"/>
      <c r="N66" s="213"/>
      <c r="O66" s="219"/>
      <c r="P66" s="206"/>
      <c r="Q66" s="206"/>
      <c r="R66" s="206"/>
      <c r="S66" s="206"/>
      <c r="T66" s="206"/>
      <c r="U66" s="220"/>
    </row>
    <row r="67" spans="1:21">
      <c r="A67" s="25"/>
      <c r="B67" s="26"/>
      <c r="C67" s="23"/>
      <c r="D67" s="24"/>
      <c r="E67" s="48"/>
      <c r="F67" s="211"/>
      <c r="G67" s="212"/>
      <c r="H67" s="212"/>
      <c r="I67" s="212"/>
      <c r="J67" s="212"/>
      <c r="K67" s="212"/>
      <c r="L67" s="212"/>
      <c r="M67" s="212"/>
      <c r="N67" s="213"/>
      <c r="O67" s="219"/>
      <c r="P67" s="206"/>
      <c r="Q67" s="206"/>
      <c r="R67" s="206"/>
      <c r="S67" s="206"/>
      <c r="T67" s="206"/>
      <c r="U67" s="220"/>
    </row>
    <row r="68" spans="1:21">
      <c r="A68" s="25"/>
      <c r="B68" s="26"/>
      <c r="C68" s="23"/>
      <c r="D68" s="24"/>
      <c r="E68" s="48"/>
      <c r="F68" s="211"/>
      <c r="G68" s="212"/>
      <c r="H68" s="212"/>
      <c r="I68" s="212"/>
      <c r="J68" s="212"/>
      <c r="K68" s="212"/>
      <c r="L68" s="212"/>
      <c r="M68" s="212"/>
      <c r="N68" s="213"/>
      <c r="O68" s="219"/>
      <c r="P68" s="206"/>
      <c r="Q68" s="206"/>
      <c r="R68" s="206"/>
      <c r="S68" s="206"/>
      <c r="T68" s="206"/>
      <c r="U68" s="220"/>
    </row>
    <row r="69" spans="1:21">
      <c r="A69" s="25"/>
      <c r="B69" s="26"/>
      <c r="C69" s="23"/>
      <c r="D69" s="24"/>
      <c r="E69" s="48"/>
      <c r="F69" s="211"/>
      <c r="G69" s="212"/>
      <c r="H69" s="212"/>
      <c r="I69" s="212"/>
      <c r="J69" s="212"/>
      <c r="K69" s="212"/>
      <c r="L69" s="212"/>
      <c r="M69" s="212"/>
      <c r="N69" s="213"/>
      <c r="O69" s="219"/>
      <c r="P69" s="206"/>
      <c r="Q69" s="206"/>
      <c r="R69" s="206"/>
      <c r="S69" s="206"/>
      <c r="T69" s="206"/>
      <c r="U69" s="220"/>
    </row>
    <row r="70" spans="1:21">
      <c r="A70" s="25"/>
      <c r="B70" s="26"/>
      <c r="C70" s="23"/>
      <c r="D70" s="24"/>
      <c r="E70" s="48"/>
      <c r="F70" s="211"/>
      <c r="G70" s="212"/>
      <c r="H70" s="212"/>
      <c r="I70" s="212"/>
      <c r="J70" s="212"/>
      <c r="K70" s="212"/>
      <c r="L70" s="212"/>
      <c r="M70" s="212"/>
      <c r="N70" s="213"/>
      <c r="O70" s="219"/>
      <c r="P70" s="206"/>
      <c r="Q70" s="206"/>
      <c r="R70" s="206"/>
      <c r="S70" s="206"/>
      <c r="T70" s="206"/>
      <c r="U70" s="220"/>
    </row>
    <row r="71" spans="1:21">
      <c r="A71" s="25"/>
      <c r="B71" s="26"/>
      <c r="C71" s="23"/>
      <c r="D71" s="24"/>
      <c r="E71" s="48"/>
      <c r="F71" s="211"/>
      <c r="G71" s="212"/>
      <c r="H71" s="212"/>
      <c r="I71" s="212"/>
      <c r="J71" s="212"/>
      <c r="K71" s="212"/>
      <c r="L71" s="212"/>
      <c r="M71" s="212"/>
      <c r="N71" s="213"/>
      <c r="O71" s="219"/>
      <c r="P71" s="206"/>
      <c r="Q71" s="206"/>
      <c r="R71" s="206"/>
      <c r="S71" s="206"/>
      <c r="T71" s="206"/>
      <c r="U71" s="220"/>
    </row>
    <row r="72" spans="1:21">
      <c r="A72" s="25"/>
      <c r="B72" s="26"/>
      <c r="C72" s="23"/>
      <c r="D72" s="24"/>
      <c r="E72" s="48"/>
      <c r="F72" s="211"/>
      <c r="G72" s="212"/>
      <c r="H72" s="212"/>
      <c r="I72" s="212"/>
      <c r="J72" s="212"/>
      <c r="K72" s="212"/>
      <c r="L72" s="212"/>
      <c r="M72" s="212"/>
      <c r="N72" s="213"/>
      <c r="O72" s="219"/>
      <c r="P72" s="206"/>
      <c r="Q72" s="206"/>
      <c r="R72" s="206"/>
      <c r="S72" s="206"/>
      <c r="T72" s="206"/>
      <c r="U72" s="220"/>
    </row>
    <row r="73" spans="1:21">
      <c r="A73" s="25"/>
      <c r="B73" s="26"/>
      <c r="C73" s="23"/>
      <c r="D73" s="24"/>
      <c r="E73" s="48"/>
      <c r="F73" s="211"/>
      <c r="G73" s="212"/>
      <c r="H73" s="212"/>
      <c r="I73" s="212"/>
      <c r="J73" s="212"/>
      <c r="K73" s="212"/>
      <c r="L73" s="212"/>
      <c r="M73" s="212"/>
      <c r="N73" s="213"/>
      <c r="O73" s="219"/>
      <c r="P73" s="206"/>
      <c r="Q73" s="206"/>
      <c r="R73" s="206"/>
      <c r="S73" s="206"/>
      <c r="T73" s="206"/>
      <c r="U73" s="220"/>
    </row>
    <row r="74" spans="1:21">
      <c r="A74" s="25"/>
      <c r="B74" s="26"/>
      <c r="C74" s="23"/>
      <c r="D74" s="24"/>
      <c r="E74" s="48"/>
      <c r="F74" s="211"/>
      <c r="G74" s="212"/>
      <c r="H74" s="212"/>
      <c r="I74" s="212"/>
      <c r="J74" s="212"/>
      <c r="K74" s="212"/>
      <c r="L74" s="212"/>
      <c r="M74" s="212"/>
      <c r="N74" s="213"/>
      <c r="O74" s="219"/>
      <c r="P74" s="206"/>
      <c r="Q74" s="206"/>
      <c r="R74" s="206"/>
      <c r="S74" s="206"/>
      <c r="T74" s="206"/>
      <c r="U74" s="220"/>
    </row>
    <row r="75" spans="1:21">
      <c r="A75" s="25"/>
      <c r="B75" s="26"/>
      <c r="C75" s="23"/>
      <c r="D75" s="24"/>
      <c r="E75" s="48"/>
      <c r="F75" s="211"/>
      <c r="G75" s="212"/>
      <c r="H75" s="212"/>
      <c r="I75" s="212"/>
      <c r="J75" s="212"/>
      <c r="K75" s="212"/>
      <c r="L75" s="212"/>
      <c r="M75" s="212"/>
      <c r="N75" s="213"/>
      <c r="O75" s="219"/>
      <c r="P75" s="206"/>
      <c r="Q75" s="206"/>
      <c r="R75" s="206"/>
      <c r="S75" s="206"/>
      <c r="T75" s="206"/>
      <c r="U75" s="220"/>
    </row>
    <row r="76" spans="1:21">
      <c r="A76" s="25"/>
      <c r="B76" s="26"/>
      <c r="C76" s="23"/>
      <c r="D76" s="24"/>
      <c r="E76" s="48"/>
      <c r="F76" s="211"/>
      <c r="G76" s="212"/>
      <c r="H76" s="212"/>
      <c r="I76" s="212"/>
      <c r="J76" s="212"/>
      <c r="K76" s="212"/>
      <c r="L76" s="212"/>
      <c r="M76" s="212"/>
      <c r="N76" s="213"/>
      <c r="O76" s="219"/>
      <c r="P76" s="206"/>
      <c r="Q76" s="206"/>
      <c r="R76" s="206"/>
      <c r="S76" s="206"/>
      <c r="T76" s="206"/>
      <c r="U76" s="220"/>
    </row>
    <row r="77" spans="1:21">
      <c r="A77" s="25"/>
      <c r="B77" s="26"/>
      <c r="C77" s="23"/>
      <c r="D77" s="24"/>
      <c r="E77" s="48"/>
      <c r="F77" s="211"/>
      <c r="G77" s="212"/>
      <c r="H77" s="212"/>
      <c r="I77" s="212"/>
      <c r="J77" s="212"/>
      <c r="K77" s="212"/>
      <c r="L77" s="212"/>
      <c r="M77" s="212"/>
      <c r="N77" s="213"/>
      <c r="O77" s="219"/>
      <c r="P77" s="206"/>
      <c r="Q77" s="206"/>
      <c r="R77" s="206"/>
      <c r="S77" s="206"/>
      <c r="T77" s="206"/>
      <c r="U77" s="220"/>
    </row>
    <row r="78" spans="1:21">
      <c r="A78" s="25"/>
      <c r="B78" s="26"/>
      <c r="C78" s="23"/>
      <c r="D78" s="24"/>
      <c r="E78" s="48"/>
      <c r="F78" s="211"/>
      <c r="G78" s="212"/>
      <c r="H78" s="212"/>
      <c r="I78" s="212"/>
      <c r="J78" s="212"/>
      <c r="K78" s="212"/>
      <c r="L78" s="212"/>
      <c r="M78" s="212"/>
      <c r="N78" s="213"/>
      <c r="O78" s="219"/>
      <c r="P78" s="206"/>
      <c r="Q78" s="206"/>
      <c r="R78" s="206"/>
      <c r="S78" s="206"/>
      <c r="T78" s="206"/>
      <c r="U78" s="220"/>
    </row>
    <row r="79" spans="1:21">
      <c r="A79" s="25"/>
      <c r="B79" s="26"/>
      <c r="C79" s="23"/>
      <c r="D79" s="24"/>
      <c r="E79" s="48"/>
      <c r="F79" s="211"/>
      <c r="G79" s="212"/>
      <c r="H79" s="212"/>
      <c r="I79" s="212"/>
      <c r="J79" s="212"/>
      <c r="K79" s="212"/>
      <c r="L79" s="212"/>
      <c r="M79" s="212"/>
      <c r="N79" s="213"/>
      <c r="O79" s="219"/>
      <c r="P79" s="206"/>
      <c r="Q79" s="206"/>
      <c r="R79" s="206"/>
      <c r="S79" s="206"/>
      <c r="T79" s="206"/>
      <c r="U79" s="220"/>
    </row>
    <row r="80" spans="1:21">
      <c r="A80" s="25"/>
      <c r="B80" s="26"/>
      <c r="C80" s="23"/>
      <c r="D80" s="24"/>
      <c r="E80" s="48"/>
      <c r="F80" s="211"/>
      <c r="G80" s="212"/>
      <c r="H80" s="212"/>
      <c r="I80" s="212"/>
      <c r="J80" s="212"/>
      <c r="K80" s="212"/>
      <c r="L80" s="212"/>
      <c r="M80" s="212"/>
      <c r="N80" s="213"/>
      <c r="O80" s="219"/>
      <c r="P80" s="206"/>
      <c r="Q80" s="206"/>
      <c r="R80" s="206"/>
      <c r="S80" s="206"/>
      <c r="T80" s="206"/>
      <c r="U80" s="220"/>
    </row>
    <row r="81" spans="1:21">
      <c r="A81" s="25"/>
      <c r="B81" s="26"/>
      <c r="C81" s="23"/>
      <c r="D81" s="24"/>
      <c r="E81" s="48"/>
      <c r="F81" s="211"/>
      <c r="G81" s="212"/>
      <c r="H81" s="212"/>
      <c r="I81" s="212"/>
      <c r="J81" s="212"/>
      <c r="K81" s="212"/>
      <c r="L81" s="212"/>
      <c r="M81" s="212"/>
      <c r="N81" s="213"/>
      <c r="O81" s="219"/>
      <c r="P81" s="206"/>
      <c r="Q81" s="206"/>
      <c r="R81" s="206"/>
      <c r="S81" s="206"/>
      <c r="T81" s="206"/>
      <c r="U81" s="220"/>
    </row>
    <row r="82" spans="1:21">
      <c r="A82" s="25"/>
      <c r="B82" s="26"/>
      <c r="C82" s="23"/>
      <c r="D82" s="24"/>
      <c r="E82" s="48"/>
      <c r="F82" s="211"/>
      <c r="G82" s="212"/>
      <c r="H82" s="212"/>
      <c r="I82" s="212"/>
      <c r="J82" s="212"/>
      <c r="K82" s="212"/>
      <c r="L82" s="212"/>
      <c r="M82" s="212"/>
      <c r="N82" s="213"/>
      <c r="O82" s="219"/>
      <c r="P82" s="206"/>
      <c r="Q82" s="206"/>
      <c r="R82" s="206"/>
      <c r="S82" s="206"/>
      <c r="T82" s="206"/>
      <c r="U82" s="220"/>
    </row>
    <row r="83" spans="1:21">
      <c r="A83" s="25"/>
      <c r="B83" s="26"/>
      <c r="C83" s="23"/>
      <c r="D83" s="24"/>
      <c r="E83" s="48"/>
      <c r="F83" s="211"/>
      <c r="G83" s="212"/>
      <c r="H83" s="212"/>
      <c r="I83" s="212"/>
      <c r="J83" s="212"/>
      <c r="K83" s="212"/>
      <c r="L83" s="212"/>
      <c r="M83" s="212"/>
      <c r="N83" s="213"/>
      <c r="O83" s="219"/>
      <c r="P83" s="206"/>
      <c r="Q83" s="206"/>
      <c r="R83" s="206"/>
      <c r="S83" s="206"/>
      <c r="T83" s="206"/>
      <c r="U83" s="220"/>
    </row>
    <row r="84" spans="1:21">
      <c r="A84" s="25"/>
      <c r="B84" s="26"/>
      <c r="C84" s="23"/>
      <c r="D84" s="24"/>
      <c r="E84" s="48"/>
      <c r="F84" s="211"/>
      <c r="G84" s="212"/>
      <c r="H84" s="212"/>
      <c r="I84" s="212"/>
      <c r="J84" s="212"/>
      <c r="K84" s="212"/>
      <c r="L84" s="212"/>
      <c r="M84" s="212"/>
      <c r="N84" s="213"/>
      <c r="O84" s="219"/>
      <c r="P84" s="206"/>
      <c r="Q84" s="206"/>
      <c r="R84" s="206"/>
      <c r="S84" s="206"/>
      <c r="T84" s="206"/>
      <c r="U84" s="220"/>
    </row>
    <row r="85" spans="1:21">
      <c r="A85" s="25"/>
      <c r="B85" s="26"/>
      <c r="C85" s="23"/>
      <c r="D85" s="24"/>
      <c r="E85" s="48"/>
      <c r="F85" s="211"/>
      <c r="G85" s="212"/>
      <c r="H85" s="212"/>
      <c r="I85" s="212"/>
      <c r="J85" s="212"/>
      <c r="K85" s="212"/>
      <c r="L85" s="212"/>
      <c r="M85" s="212"/>
      <c r="N85" s="213"/>
      <c r="O85" s="219"/>
      <c r="P85" s="206"/>
      <c r="Q85" s="206"/>
      <c r="R85" s="206"/>
      <c r="S85" s="206"/>
      <c r="T85" s="206"/>
      <c r="U85" s="220"/>
    </row>
    <row r="86" spans="1:21">
      <c r="A86" s="25"/>
      <c r="B86" s="26"/>
      <c r="C86" s="23"/>
      <c r="D86" s="24"/>
      <c r="E86" s="48"/>
      <c r="F86" s="211"/>
      <c r="G86" s="212"/>
      <c r="H86" s="212"/>
      <c r="I86" s="212"/>
      <c r="J86" s="212"/>
      <c r="K86" s="212"/>
      <c r="L86" s="212"/>
      <c r="M86" s="212"/>
      <c r="N86" s="213"/>
      <c r="O86" s="219"/>
      <c r="P86" s="206"/>
      <c r="Q86" s="206"/>
      <c r="R86" s="206"/>
      <c r="S86" s="206"/>
      <c r="T86" s="206"/>
      <c r="U86" s="220"/>
    </row>
    <row r="87" spans="1:21">
      <c r="A87" s="25"/>
      <c r="B87" s="26"/>
      <c r="C87" s="23"/>
      <c r="D87" s="24"/>
      <c r="E87" s="48"/>
      <c r="F87" s="211"/>
      <c r="G87" s="212"/>
      <c r="H87" s="212"/>
      <c r="I87" s="212"/>
      <c r="J87" s="212"/>
      <c r="K87" s="212"/>
      <c r="L87" s="212"/>
      <c r="M87" s="212"/>
      <c r="N87" s="213"/>
      <c r="O87" s="219"/>
      <c r="P87" s="206"/>
      <c r="Q87" s="206"/>
      <c r="R87" s="206"/>
      <c r="S87" s="206"/>
      <c r="T87" s="206"/>
      <c r="U87" s="220"/>
    </row>
    <row r="88" spans="1:21">
      <c r="A88" s="25"/>
      <c r="B88" s="26"/>
      <c r="C88" s="23"/>
      <c r="D88" s="24"/>
      <c r="E88" s="48"/>
      <c r="F88" s="211"/>
      <c r="G88" s="212"/>
      <c r="H88" s="212"/>
      <c r="I88" s="212"/>
      <c r="J88" s="212"/>
      <c r="K88" s="212"/>
      <c r="L88" s="212"/>
      <c r="M88" s="212"/>
      <c r="N88" s="213"/>
      <c r="O88" s="219"/>
      <c r="P88" s="206"/>
      <c r="Q88" s="206"/>
      <c r="R88" s="206"/>
      <c r="S88" s="206"/>
      <c r="T88" s="206"/>
      <c r="U88" s="220"/>
    </row>
    <row r="89" spans="1:21">
      <c r="A89" s="25"/>
      <c r="B89" s="26"/>
      <c r="C89" s="23"/>
      <c r="D89" s="24"/>
      <c r="E89" s="48"/>
      <c r="F89" s="211"/>
      <c r="G89" s="212"/>
      <c r="H89" s="212"/>
      <c r="I89" s="212"/>
      <c r="J89" s="212"/>
      <c r="K89" s="212"/>
      <c r="L89" s="212"/>
      <c r="M89" s="212"/>
      <c r="N89" s="213"/>
      <c r="O89" s="219"/>
      <c r="P89" s="206"/>
      <c r="Q89" s="206"/>
      <c r="R89" s="206"/>
      <c r="S89" s="206"/>
      <c r="T89" s="206"/>
      <c r="U89" s="220"/>
    </row>
    <row r="90" spans="1:21">
      <c r="A90" s="25"/>
      <c r="B90" s="26"/>
      <c r="C90" s="23"/>
      <c r="D90" s="24"/>
      <c r="E90" s="48"/>
      <c r="F90" s="211"/>
      <c r="G90" s="212"/>
      <c r="H90" s="212"/>
      <c r="I90" s="212"/>
      <c r="J90" s="212"/>
      <c r="K90" s="212"/>
      <c r="L90" s="212"/>
      <c r="M90" s="212"/>
      <c r="N90" s="213"/>
      <c r="O90" s="219"/>
      <c r="P90" s="206"/>
      <c r="Q90" s="206"/>
      <c r="R90" s="206"/>
      <c r="S90" s="206"/>
      <c r="T90" s="206"/>
      <c r="U90" s="220"/>
    </row>
    <row r="91" spans="1:21">
      <c r="A91" s="25"/>
      <c r="B91" s="26"/>
      <c r="C91" s="23"/>
      <c r="D91" s="24"/>
      <c r="E91" s="48"/>
      <c r="F91" s="211"/>
      <c r="G91" s="212"/>
      <c r="H91" s="212"/>
      <c r="I91" s="212"/>
      <c r="J91" s="212"/>
      <c r="K91" s="212"/>
      <c r="L91" s="212"/>
      <c r="M91" s="212"/>
      <c r="N91" s="213"/>
      <c r="O91" s="219"/>
      <c r="P91" s="206"/>
      <c r="Q91" s="206"/>
      <c r="R91" s="206"/>
      <c r="S91" s="206"/>
      <c r="T91" s="206"/>
      <c r="U91" s="220"/>
    </row>
    <row r="92" spans="1:21">
      <c r="A92" s="25"/>
      <c r="B92" s="26"/>
      <c r="C92" s="23"/>
      <c r="D92" s="24"/>
      <c r="E92" s="48"/>
      <c r="F92" s="211"/>
      <c r="G92" s="212"/>
      <c r="H92" s="212"/>
      <c r="I92" s="212"/>
      <c r="J92" s="212"/>
      <c r="K92" s="212"/>
      <c r="L92" s="212"/>
      <c r="M92" s="212"/>
      <c r="N92" s="213"/>
      <c r="O92" s="219"/>
      <c r="P92" s="206"/>
      <c r="Q92" s="206"/>
      <c r="R92" s="206"/>
      <c r="S92" s="206"/>
      <c r="T92" s="206"/>
      <c r="U92" s="220"/>
    </row>
    <row r="93" spans="1:21">
      <c r="A93" s="25"/>
      <c r="B93" s="26"/>
      <c r="C93" s="23"/>
      <c r="D93" s="24"/>
      <c r="E93" s="48"/>
      <c r="F93" s="211"/>
      <c r="G93" s="212"/>
      <c r="H93" s="212"/>
      <c r="I93" s="212"/>
      <c r="J93" s="212"/>
      <c r="K93" s="212"/>
      <c r="L93" s="212"/>
      <c r="M93" s="212"/>
      <c r="N93" s="213"/>
      <c r="O93" s="219"/>
      <c r="P93" s="206"/>
      <c r="Q93" s="206"/>
      <c r="R93" s="206"/>
      <c r="S93" s="206"/>
      <c r="T93" s="206"/>
      <c r="U93" s="220"/>
    </row>
    <row r="94" spans="1:21" ht="16" thickBot="1">
      <c r="A94" s="27"/>
      <c r="B94" s="28"/>
      <c r="C94" s="23"/>
      <c r="D94" s="24"/>
      <c r="E94" s="49"/>
      <c r="F94" s="214"/>
      <c r="G94" s="215"/>
      <c r="H94" s="215"/>
      <c r="I94" s="215"/>
      <c r="J94" s="215"/>
      <c r="K94" s="215"/>
      <c r="L94" s="215"/>
      <c r="M94" s="215"/>
      <c r="N94" s="216"/>
      <c r="O94" s="221"/>
      <c r="P94" s="207"/>
      <c r="Q94" s="207"/>
      <c r="R94" s="207"/>
      <c r="S94" s="207"/>
      <c r="T94" s="207"/>
      <c r="U94" s="222"/>
    </row>
    <row r="95" spans="1:21">
      <c r="F95" s="79"/>
      <c r="G95" s="79"/>
      <c r="H95" s="79"/>
      <c r="I95" s="79"/>
      <c r="J95" s="79"/>
      <c r="K95" s="79"/>
      <c r="L95" s="79"/>
      <c r="M95" s="79"/>
      <c r="N95" s="79"/>
      <c r="O95" s="79"/>
      <c r="P95" s="79"/>
      <c r="Q95" s="79"/>
      <c r="R95" s="79"/>
      <c r="S95" s="79"/>
      <c r="T95" s="79"/>
    </row>
  </sheetData>
  <mergeCells count="12">
    <mergeCell ref="F6:T6"/>
    <mergeCell ref="F4:N4"/>
    <mergeCell ref="O4:U4"/>
    <mergeCell ref="A1:U1"/>
    <mergeCell ref="B2:C2"/>
    <mergeCell ref="H2:J2"/>
    <mergeCell ref="K2:O2"/>
    <mergeCell ref="A4:A5"/>
    <mergeCell ref="B4:B5"/>
    <mergeCell ref="D4:D5"/>
    <mergeCell ref="E4:E5"/>
    <mergeCell ref="C4:C5"/>
  </mergeCell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'Name and Explanation'!$A$157:$A$161</xm:f>
          </x14:formula1>
          <xm:sqref>C7:C94</xm:sqref>
        </x14:dataValidation>
        <x14:dataValidation type="list" allowBlank="1" showInputMessage="1" showErrorMessage="1" xr:uid="{00000000-0002-0000-0500-000001000000}">
          <x14:formula1>
            <xm:f>'Name and Explanation'!$C$11:$C$13</xm:f>
          </x14:formula1>
          <xm:sqref>F7:T95</xm:sqref>
        </x14:dataValidation>
        <x14:dataValidation type="list" allowBlank="1" showInputMessage="1" showErrorMessage="1" xr:uid="{00000000-0002-0000-0500-000002000000}">
          <x14:formula1>
            <xm:f>'Name and Explanation'!$B$11:$B$36</xm:f>
          </x14:formula1>
          <xm:sqref>D7:D94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L108"/>
  <sheetViews>
    <sheetView zoomScale="85" zoomScaleNormal="85" workbookViewId="0">
      <selection activeCell="AX7" sqref="AX7"/>
    </sheetView>
  </sheetViews>
  <sheetFormatPr baseColWidth="10" defaultColWidth="10.83203125" defaultRowHeight="15"/>
  <cols>
    <col min="1" max="1" width="12.33203125" customWidth="1"/>
    <col min="2" max="2" width="15.6640625" customWidth="1"/>
    <col min="3" max="3" width="22.5" bestFit="1" customWidth="1"/>
    <col min="4" max="4" width="17.5" customWidth="1"/>
    <col min="5" max="5" width="15.83203125" customWidth="1"/>
    <col min="6" max="6" width="10.33203125" customWidth="1"/>
    <col min="7" max="8" width="6.5" customWidth="1"/>
    <col min="9" max="10" width="9" customWidth="1"/>
    <col min="11" max="11" width="15" customWidth="1"/>
    <col min="12" max="14" width="3.5" customWidth="1"/>
    <col min="15" max="15" width="6.1640625" customWidth="1"/>
    <col min="16" max="18" width="3.5" customWidth="1"/>
    <col min="19" max="19" width="6.5" bestFit="1" customWidth="1"/>
    <col min="20" max="21" width="3.5" customWidth="1"/>
    <col min="22" max="22" width="6.5" customWidth="1"/>
    <col min="23" max="23" width="3.5" customWidth="1"/>
    <col min="24" max="24" width="6.5" customWidth="1"/>
    <col min="25" max="25" width="4.83203125" customWidth="1"/>
    <col min="26" max="29" width="6.5" customWidth="1"/>
    <col min="30" max="32" width="3.5" customWidth="1"/>
    <col min="33" max="33" width="6.5" customWidth="1"/>
    <col min="34" max="35" width="3.5" customWidth="1"/>
    <col min="36" max="36" width="6.5" customWidth="1"/>
    <col min="37" max="38" width="3.5" customWidth="1"/>
    <col min="39" max="39" width="6.5" customWidth="1"/>
    <col min="40" max="40" width="5.83203125" customWidth="1"/>
    <col min="41" max="47" width="3.5" customWidth="1"/>
    <col min="48" max="49" width="6.5" customWidth="1"/>
    <col min="50" max="50" width="5.6640625" bestFit="1" customWidth="1"/>
    <col min="51" max="51" width="6.5" customWidth="1"/>
    <col min="52" max="68" width="3.5" customWidth="1"/>
    <col min="69" max="69" width="8.5" customWidth="1"/>
    <col min="70" max="70" width="6" customWidth="1"/>
    <col min="71" max="71" width="6.5" customWidth="1"/>
    <col min="72" max="76" width="3.5" customWidth="1"/>
    <col min="77" max="77" width="6.1640625" customWidth="1"/>
    <col min="78" max="78" width="8.33203125" customWidth="1"/>
    <col min="79" max="88" width="3.5" customWidth="1"/>
    <col min="89" max="89" width="6.5" customWidth="1"/>
    <col min="90" max="90" width="3.5" customWidth="1"/>
  </cols>
  <sheetData>
    <row r="1" spans="1:90">
      <c r="A1" s="2" t="s">
        <v>410</v>
      </c>
    </row>
    <row r="2" spans="1:90">
      <c r="A2" s="315" t="s">
        <v>19</v>
      </c>
      <c r="B2" s="315"/>
      <c r="C2" s="51" t="str">
        <f>'Name and Explanation'!B2</f>
        <v>&lt;please fill out&gt;</v>
      </c>
    </row>
    <row r="3" spans="1:90">
      <c r="A3" s="315" t="s">
        <v>401</v>
      </c>
      <c r="B3" s="315"/>
      <c r="C3" s="51" t="str">
        <f>'Name and Explanation'!B3</f>
        <v>&lt;please fill out&gt;</v>
      </c>
      <c r="E3" s="296"/>
      <c r="F3" s="296"/>
      <c r="G3" s="296"/>
      <c r="H3" s="296"/>
      <c r="I3" s="296"/>
      <c r="J3" s="8"/>
    </row>
    <row r="4" spans="1:90">
      <c r="A4" s="334"/>
      <c r="B4" s="334"/>
      <c r="D4" s="8"/>
      <c r="E4" s="8"/>
      <c r="F4" s="8"/>
      <c r="G4" s="8"/>
      <c r="H4" s="8"/>
      <c r="I4" s="8"/>
      <c r="J4" s="8"/>
    </row>
    <row r="6" spans="1:90" s="5" customFormat="1" ht="29.5" customHeight="1">
      <c r="A6" s="298" t="s">
        <v>347</v>
      </c>
      <c r="B6" s="287" t="s">
        <v>411</v>
      </c>
      <c r="C6" s="347" t="s">
        <v>412</v>
      </c>
      <c r="D6" s="287" t="s">
        <v>326</v>
      </c>
      <c r="E6" s="349" t="s">
        <v>236</v>
      </c>
      <c r="F6" s="350"/>
      <c r="G6" s="350"/>
      <c r="H6" s="350"/>
      <c r="I6" s="350"/>
      <c r="J6" s="350"/>
      <c r="K6" s="351"/>
      <c r="L6" s="352" t="s">
        <v>237</v>
      </c>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4"/>
      <c r="AO6" s="355" t="s">
        <v>238</v>
      </c>
      <c r="AP6" s="356"/>
      <c r="AQ6" s="356"/>
      <c r="AR6" s="356"/>
      <c r="AS6" s="356"/>
      <c r="AT6" s="356"/>
      <c r="AU6" s="356"/>
      <c r="AV6" s="356"/>
      <c r="AW6" s="356"/>
      <c r="AX6" s="356"/>
      <c r="AY6" s="356"/>
      <c r="AZ6" s="356"/>
      <c r="BA6" s="356"/>
      <c r="BB6" s="356"/>
      <c r="BC6" s="356"/>
      <c r="BD6" s="356"/>
      <c r="BE6" s="356"/>
      <c r="BF6" s="356"/>
      <c r="BG6" s="356"/>
      <c r="BH6" s="356"/>
      <c r="BI6" s="356"/>
      <c r="BJ6" s="356"/>
      <c r="BK6" s="356"/>
      <c r="BL6" s="356"/>
      <c r="BM6" s="356"/>
      <c r="BN6" s="356"/>
      <c r="BO6" s="356"/>
      <c r="BP6" s="357"/>
      <c r="BQ6" s="344" t="s">
        <v>239</v>
      </c>
      <c r="BR6" s="345"/>
      <c r="BS6" s="345"/>
      <c r="BT6" s="345"/>
      <c r="BU6" s="345"/>
      <c r="BV6" s="345"/>
      <c r="BW6" s="345"/>
      <c r="BX6" s="345"/>
      <c r="BY6" s="345"/>
      <c r="BZ6" s="345"/>
      <c r="CA6" s="345"/>
      <c r="CB6" s="345"/>
      <c r="CC6" s="345"/>
      <c r="CD6" s="345"/>
      <c r="CE6" s="345"/>
      <c r="CF6" s="345"/>
      <c r="CG6" s="345"/>
      <c r="CH6" s="345"/>
      <c r="CI6" s="345"/>
      <c r="CJ6" s="345"/>
      <c r="CK6" s="345"/>
      <c r="CL6" s="346"/>
    </row>
    <row r="7" spans="1:90" s="53" customFormat="1" ht="114" customHeight="1">
      <c r="A7" s="299"/>
      <c r="B7" s="288"/>
      <c r="C7" s="348"/>
      <c r="D7" s="288"/>
      <c r="E7" s="241" t="s">
        <v>240</v>
      </c>
      <c r="F7" s="241" t="s">
        <v>241</v>
      </c>
      <c r="G7" s="239" t="s">
        <v>242</v>
      </c>
      <c r="H7" s="240" t="s">
        <v>243</v>
      </c>
      <c r="I7" s="238" t="s">
        <v>244</v>
      </c>
      <c r="J7" s="241" t="s">
        <v>22</v>
      </c>
      <c r="K7" s="238" t="s">
        <v>93</v>
      </c>
      <c r="L7" s="242" t="s">
        <v>2</v>
      </c>
      <c r="M7" s="242" t="s">
        <v>1</v>
      </c>
      <c r="N7" s="242" t="s">
        <v>5</v>
      </c>
      <c r="O7" s="148" t="s">
        <v>245</v>
      </c>
      <c r="P7" s="148" t="s">
        <v>267</v>
      </c>
      <c r="Q7" s="242" t="s">
        <v>246</v>
      </c>
      <c r="R7" s="242" t="s">
        <v>247</v>
      </c>
      <c r="S7" s="242" t="s">
        <v>248</v>
      </c>
      <c r="T7" s="242" t="s">
        <v>249</v>
      </c>
      <c r="U7" s="242" t="s">
        <v>250</v>
      </c>
      <c r="V7" s="242" t="s">
        <v>251</v>
      </c>
      <c r="W7" s="242" t="s">
        <v>252</v>
      </c>
      <c r="X7" s="242" t="s">
        <v>253</v>
      </c>
      <c r="Y7" s="148" t="s">
        <v>268</v>
      </c>
      <c r="Z7" s="242" t="s">
        <v>254</v>
      </c>
      <c r="AA7" s="242" t="s">
        <v>447</v>
      </c>
      <c r="AB7" s="242" t="s">
        <v>255</v>
      </c>
      <c r="AC7" s="242" t="s">
        <v>256</v>
      </c>
      <c r="AD7" s="242" t="s">
        <v>257</v>
      </c>
      <c r="AE7" s="242" t="s">
        <v>258</v>
      </c>
      <c r="AF7" s="242" t="s">
        <v>448</v>
      </c>
      <c r="AG7" s="242" t="s">
        <v>259</v>
      </c>
      <c r="AH7" s="242" t="s">
        <v>260</v>
      </c>
      <c r="AI7" s="242" t="s">
        <v>261</v>
      </c>
      <c r="AJ7" s="242" t="s">
        <v>262</v>
      </c>
      <c r="AK7" s="242" t="s">
        <v>263</v>
      </c>
      <c r="AL7" s="242" t="s">
        <v>264</v>
      </c>
      <c r="AM7" s="242" t="s">
        <v>265</v>
      </c>
      <c r="AN7" s="242" t="s">
        <v>266</v>
      </c>
      <c r="AO7" s="157" t="s">
        <v>238</v>
      </c>
      <c r="AP7" s="157" t="s">
        <v>270</v>
      </c>
      <c r="AQ7" s="157" t="s">
        <v>271</v>
      </c>
      <c r="AR7" s="157" t="s">
        <v>272</v>
      </c>
      <c r="AS7" s="157" t="s">
        <v>273</v>
      </c>
      <c r="AT7" s="157" t="s">
        <v>274</v>
      </c>
      <c r="AU7" s="157" t="s">
        <v>275</v>
      </c>
      <c r="AV7" s="157" t="s">
        <v>276</v>
      </c>
      <c r="AW7" s="157" t="s">
        <v>277</v>
      </c>
      <c r="AX7" s="363" t="s">
        <v>445</v>
      </c>
      <c r="AY7" s="157" t="s">
        <v>446</v>
      </c>
      <c r="AZ7" s="157" t="s">
        <v>278</v>
      </c>
      <c r="BA7" s="157" t="s">
        <v>279</v>
      </c>
      <c r="BB7" s="157" t="s">
        <v>280</v>
      </c>
      <c r="BC7" s="157" t="s">
        <v>281</v>
      </c>
      <c r="BD7" s="157" t="s">
        <v>282</v>
      </c>
      <c r="BE7" s="157" t="s">
        <v>283</v>
      </c>
      <c r="BF7" s="157" t="s">
        <v>284</v>
      </c>
      <c r="BG7" s="157" t="s">
        <v>285</v>
      </c>
      <c r="BH7" s="157" t="s">
        <v>286</v>
      </c>
      <c r="BI7" s="157" t="s">
        <v>209</v>
      </c>
      <c r="BJ7" s="157" t="s">
        <v>287</v>
      </c>
      <c r="BK7" s="157" t="s">
        <v>288</v>
      </c>
      <c r="BL7" s="157" t="s">
        <v>289</v>
      </c>
      <c r="BM7" s="157" t="s">
        <v>290</v>
      </c>
      <c r="BN7" s="157" t="s">
        <v>291</v>
      </c>
      <c r="BO7" s="157" t="s">
        <v>292</v>
      </c>
      <c r="BP7" s="157" t="s">
        <v>293</v>
      </c>
      <c r="BQ7" s="158" t="s">
        <v>294</v>
      </c>
      <c r="BR7" s="243" t="s">
        <v>295</v>
      </c>
      <c r="BS7" s="243" t="s">
        <v>296</v>
      </c>
      <c r="BT7" s="243" t="s">
        <v>297</v>
      </c>
      <c r="BU7" s="243" t="s">
        <v>298</v>
      </c>
      <c r="BV7" s="243" t="s">
        <v>299</v>
      </c>
      <c r="BW7" s="243" t="s">
        <v>300</v>
      </c>
      <c r="BX7" s="243" t="s">
        <v>301</v>
      </c>
      <c r="BY7" s="243" t="s">
        <v>302</v>
      </c>
      <c r="BZ7" s="243" t="s">
        <v>303</v>
      </c>
      <c r="CA7" s="243" t="s">
        <v>20</v>
      </c>
      <c r="CB7" s="243" t="s">
        <v>304</v>
      </c>
      <c r="CC7" s="243" t="s">
        <v>189</v>
      </c>
      <c r="CD7" s="243" t="s">
        <v>305</v>
      </c>
      <c r="CE7" s="243" t="s">
        <v>306</v>
      </c>
      <c r="CF7" s="243" t="s">
        <v>133</v>
      </c>
      <c r="CG7" s="243" t="s">
        <v>307</v>
      </c>
      <c r="CH7" s="243" t="s">
        <v>308</v>
      </c>
      <c r="CI7" s="243" t="s">
        <v>309</v>
      </c>
      <c r="CJ7" s="243" t="s">
        <v>185</v>
      </c>
      <c r="CK7" s="243" t="s">
        <v>310</v>
      </c>
      <c r="CL7" s="244" t="s">
        <v>311</v>
      </c>
    </row>
    <row r="8" spans="1:90" ht="25.5" customHeight="1" thickBot="1">
      <c r="A8" s="153" t="s">
        <v>37</v>
      </c>
      <c r="B8" s="153" t="s">
        <v>36</v>
      </c>
      <c r="C8" s="155" t="s">
        <v>24</v>
      </c>
      <c r="D8" s="159" t="s">
        <v>7</v>
      </c>
      <c r="E8" s="293" t="s">
        <v>21</v>
      </c>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c r="AL8" s="294"/>
      <c r="AM8" s="294"/>
      <c r="AN8" s="294"/>
      <c r="AO8" s="294"/>
      <c r="AP8" s="294"/>
      <c r="AQ8" s="294"/>
      <c r="AR8" s="294"/>
      <c r="AS8" s="294"/>
      <c r="AT8" s="294"/>
      <c r="AU8" s="294"/>
      <c r="AV8" s="294"/>
      <c r="AW8" s="294"/>
      <c r="AX8" s="294"/>
      <c r="AY8" s="294"/>
      <c r="AZ8" s="294"/>
      <c r="BA8" s="294"/>
      <c r="BB8" s="294"/>
      <c r="BC8" s="294"/>
      <c r="BD8" s="294"/>
      <c r="BE8" s="294"/>
      <c r="BF8" s="294"/>
      <c r="BG8" s="294"/>
      <c r="BH8" s="294"/>
      <c r="BI8" s="294"/>
      <c r="BJ8" s="294"/>
      <c r="BK8" s="294"/>
      <c r="BL8" s="294"/>
      <c r="BM8" s="294"/>
      <c r="BN8" s="294"/>
      <c r="BO8" s="294"/>
      <c r="BP8" s="294"/>
      <c r="BQ8" s="294"/>
      <c r="BR8" s="294"/>
      <c r="BS8" s="294"/>
      <c r="BT8" s="294"/>
      <c r="BU8" s="294"/>
      <c r="BV8" s="294"/>
      <c r="BW8" s="294"/>
      <c r="BX8" s="294"/>
      <c r="BY8" s="294"/>
      <c r="BZ8" s="294"/>
      <c r="CA8" s="294"/>
      <c r="CB8" s="294"/>
      <c r="CC8" s="294"/>
      <c r="CD8" s="294"/>
      <c r="CE8" s="294"/>
      <c r="CF8" s="294"/>
      <c r="CG8" s="294"/>
      <c r="CH8" s="294"/>
      <c r="CI8" s="294"/>
      <c r="CJ8" s="294"/>
      <c r="CK8" s="294"/>
      <c r="CL8" s="295"/>
    </row>
    <row r="9" spans="1:90">
      <c r="A9" s="223"/>
      <c r="B9" s="23"/>
      <c r="C9" s="224"/>
      <c r="D9" s="23"/>
      <c r="E9" s="225"/>
      <c r="F9" s="225"/>
      <c r="G9" s="225"/>
      <c r="H9" s="225"/>
      <c r="I9" s="225"/>
      <c r="J9" s="225"/>
      <c r="K9" s="226"/>
      <c r="L9" s="227"/>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9"/>
      <c r="BR9" s="229"/>
      <c r="BS9" s="229"/>
      <c r="BT9" s="229"/>
      <c r="BU9" s="229"/>
      <c r="BV9" s="229"/>
      <c r="BW9" s="229"/>
      <c r="BX9" s="229"/>
      <c r="BY9" s="229"/>
      <c r="BZ9" s="229"/>
      <c r="CA9" s="229"/>
      <c r="CB9" s="229"/>
      <c r="CC9" s="229"/>
      <c r="CD9" s="229"/>
      <c r="CE9" s="229"/>
      <c r="CF9" s="229"/>
      <c r="CG9" s="229"/>
      <c r="CH9" s="229"/>
      <c r="CI9" s="229"/>
      <c r="CJ9" s="229"/>
      <c r="CK9" s="229"/>
      <c r="CL9" s="229"/>
    </row>
    <row r="10" spans="1:90">
      <c r="A10" s="190"/>
      <c r="B10" s="191"/>
      <c r="C10" s="185"/>
      <c r="D10" s="191"/>
      <c r="E10" s="225"/>
      <c r="F10" s="225"/>
      <c r="G10" s="225"/>
      <c r="H10" s="225"/>
      <c r="I10" s="225"/>
      <c r="J10" s="225"/>
      <c r="K10" s="230"/>
      <c r="L10" s="227"/>
      <c r="M10" s="227"/>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7"/>
      <c r="AK10" s="227"/>
      <c r="AL10" s="227"/>
      <c r="AM10" s="227"/>
      <c r="AN10" s="227"/>
      <c r="AO10" s="228"/>
      <c r="AP10" s="228"/>
      <c r="AQ10" s="228"/>
      <c r="AR10" s="228"/>
      <c r="AS10" s="228"/>
      <c r="AT10" s="228"/>
      <c r="AU10" s="228"/>
      <c r="AV10" s="228"/>
      <c r="AW10" s="228"/>
      <c r="AX10" s="228"/>
      <c r="AY10" s="228"/>
      <c r="AZ10" s="228"/>
      <c r="BA10" s="228"/>
      <c r="BB10" s="228"/>
      <c r="BC10" s="228"/>
      <c r="BD10" s="228"/>
      <c r="BE10" s="228"/>
      <c r="BF10" s="228"/>
      <c r="BG10" s="228"/>
      <c r="BH10" s="228"/>
      <c r="BI10" s="228"/>
      <c r="BJ10" s="228"/>
      <c r="BK10" s="228"/>
      <c r="BL10" s="228"/>
      <c r="BM10" s="228"/>
      <c r="BN10" s="228"/>
      <c r="BO10" s="228"/>
      <c r="BP10" s="228"/>
      <c r="BQ10" s="229"/>
      <c r="BR10" s="229"/>
      <c r="BS10" s="229"/>
      <c r="BT10" s="229"/>
      <c r="BU10" s="229"/>
      <c r="BV10" s="229"/>
      <c r="BW10" s="229"/>
      <c r="BX10" s="229"/>
      <c r="BY10" s="229"/>
      <c r="BZ10" s="229"/>
      <c r="CA10" s="229"/>
      <c r="CB10" s="229"/>
      <c r="CC10" s="229"/>
      <c r="CD10" s="229"/>
      <c r="CE10" s="229"/>
      <c r="CF10" s="229"/>
      <c r="CG10" s="229"/>
      <c r="CH10" s="229"/>
      <c r="CI10" s="229"/>
      <c r="CJ10" s="229"/>
      <c r="CK10" s="229"/>
      <c r="CL10" s="229"/>
    </row>
    <row r="11" spans="1:90">
      <c r="A11" s="190"/>
      <c r="B11" s="191"/>
      <c r="C11" s="185"/>
      <c r="D11" s="191"/>
      <c r="E11" s="225"/>
      <c r="F11" s="225"/>
      <c r="G11" s="225"/>
      <c r="H11" s="225"/>
      <c r="I11" s="225"/>
      <c r="J11" s="225"/>
      <c r="K11" s="230"/>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8"/>
      <c r="AP11" s="228"/>
      <c r="AQ11" s="228"/>
      <c r="AR11" s="228"/>
      <c r="AS11" s="228"/>
      <c r="AT11" s="228"/>
      <c r="AU11" s="228"/>
      <c r="AV11" s="228"/>
      <c r="AW11" s="228"/>
      <c r="AX11" s="228"/>
      <c r="AY11" s="228"/>
      <c r="AZ11" s="228"/>
      <c r="BA11" s="228"/>
      <c r="BB11" s="228"/>
      <c r="BC11" s="228"/>
      <c r="BD11" s="228"/>
      <c r="BE11" s="228"/>
      <c r="BF11" s="228"/>
      <c r="BG11" s="228"/>
      <c r="BH11" s="228"/>
      <c r="BI11" s="228"/>
      <c r="BJ11" s="228"/>
      <c r="BK11" s="228"/>
      <c r="BL11" s="228"/>
      <c r="BM11" s="228"/>
      <c r="BN11" s="228"/>
      <c r="BO11" s="228"/>
      <c r="BP11" s="228"/>
      <c r="BQ11" s="229"/>
      <c r="BR11" s="229"/>
      <c r="BS11" s="229"/>
      <c r="BT11" s="229"/>
      <c r="BU11" s="229"/>
      <c r="BV11" s="229"/>
      <c r="BW11" s="229"/>
      <c r="BX11" s="229"/>
      <c r="BY11" s="229"/>
      <c r="BZ11" s="229"/>
      <c r="CA11" s="229"/>
      <c r="CB11" s="229"/>
      <c r="CC11" s="229"/>
      <c r="CD11" s="229"/>
      <c r="CE11" s="229"/>
      <c r="CF11" s="229"/>
      <c r="CG11" s="229"/>
      <c r="CH11" s="229"/>
      <c r="CI11" s="229"/>
      <c r="CJ11" s="229"/>
      <c r="CK11" s="229"/>
      <c r="CL11" s="229"/>
    </row>
    <row r="12" spans="1:90">
      <c r="A12" s="190"/>
      <c r="B12" s="191"/>
      <c r="C12" s="185"/>
      <c r="D12" s="191"/>
      <c r="E12" s="225"/>
      <c r="F12" s="225"/>
      <c r="G12" s="225"/>
      <c r="H12" s="225"/>
      <c r="I12" s="225"/>
      <c r="J12" s="225"/>
      <c r="K12" s="230"/>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c r="AM12" s="227"/>
      <c r="AN12" s="227"/>
      <c r="AO12" s="228"/>
      <c r="AP12" s="228"/>
      <c r="AQ12" s="228"/>
      <c r="AR12" s="228"/>
      <c r="AS12" s="228"/>
      <c r="AT12" s="228"/>
      <c r="AU12" s="228"/>
      <c r="AV12" s="228"/>
      <c r="AW12" s="228"/>
      <c r="AX12" s="228"/>
      <c r="AY12" s="228"/>
      <c r="AZ12" s="228"/>
      <c r="BA12" s="228"/>
      <c r="BB12" s="228"/>
      <c r="BC12" s="228"/>
      <c r="BD12" s="228"/>
      <c r="BE12" s="228"/>
      <c r="BF12" s="228"/>
      <c r="BG12" s="228"/>
      <c r="BH12" s="228"/>
      <c r="BI12" s="228"/>
      <c r="BJ12" s="228"/>
      <c r="BK12" s="228"/>
      <c r="BL12" s="228"/>
      <c r="BM12" s="228"/>
      <c r="BN12" s="228"/>
      <c r="BO12" s="228"/>
      <c r="BP12" s="228"/>
      <c r="BQ12" s="229"/>
      <c r="BR12" s="229"/>
      <c r="BS12" s="229"/>
      <c r="BT12" s="229"/>
      <c r="BU12" s="229"/>
      <c r="BV12" s="229"/>
      <c r="BW12" s="229"/>
      <c r="BX12" s="229"/>
      <c r="BY12" s="229"/>
      <c r="BZ12" s="229"/>
      <c r="CA12" s="229"/>
      <c r="CB12" s="229"/>
      <c r="CC12" s="229"/>
      <c r="CD12" s="229"/>
      <c r="CE12" s="229"/>
      <c r="CF12" s="229"/>
      <c r="CG12" s="229"/>
      <c r="CH12" s="229"/>
      <c r="CI12" s="229"/>
      <c r="CJ12" s="229"/>
      <c r="CK12" s="229"/>
      <c r="CL12" s="229"/>
    </row>
    <row r="13" spans="1:90">
      <c r="A13" s="190"/>
      <c r="B13" s="191"/>
      <c r="C13" s="185"/>
      <c r="D13" s="191"/>
      <c r="E13" s="225"/>
      <c r="F13" s="225"/>
      <c r="G13" s="225"/>
      <c r="H13" s="225"/>
      <c r="I13" s="225"/>
      <c r="J13" s="225"/>
      <c r="K13" s="230"/>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7"/>
      <c r="AM13" s="227"/>
      <c r="AN13" s="227"/>
      <c r="AO13" s="228"/>
      <c r="AP13" s="228"/>
      <c r="AQ13" s="228"/>
      <c r="AR13" s="228"/>
      <c r="AS13" s="228"/>
      <c r="AT13" s="228"/>
      <c r="AU13" s="228"/>
      <c r="AV13" s="228"/>
      <c r="AW13" s="228"/>
      <c r="AX13" s="228"/>
      <c r="AY13" s="228"/>
      <c r="AZ13" s="228"/>
      <c r="BA13" s="228"/>
      <c r="BB13" s="228"/>
      <c r="BC13" s="228"/>
      <c r="BD13" s="228"/>
      <c r="BE13" s="228"/>
      <c r="BF13" s="228"/>
      <c r="BG13" s="228"/>
      <c r="BH13" s="228"/>
      <c r="BI13" s="228"/>
      <c r="BJ13" s="228"/>
      <c r="BK13" s="228"/>
      <c r="BL13" s="228"/>
      <c r="BM13" s="228"/>
      <c r="BN13" s="228"/>
      <c r="BO13" s="228"/>
      <c r="BP13" s="228"/>
      <c r="BQ13" s="229"/>
      <c r="BR13" s="229"/>
      <c r="BS13" s="229"/>
      <c r="BT13" s="229"/>
      <c r="BU13" s="229"/>
      <c r="BV13" s="229"/>
      <c r="BW13" s="229"/>
      <c r="BX13" s="229"/>
      <c r="BY13" s="229"/>
      <c r="BZ13" s="229"/>
      <c r="CA13" s="229"/>
      <c r="CB13" s="229"/>
      <c r="CC13" s="229"/>
      <c r="CD13" s="229"/>
      <c r="CE13" s="229"/>
      <c r="CF13" s="229"/>
      <c r="CG13" s="229"/>
      <c r="CH13" s="229"/>
      <c r="CI13" s="229"/>
      <c r="CJ13" s="229"/>
      <c r="CK13" s="229"/>
      <c r="CL13" s="229"/>
    </row>
    <row r="14" spans="1:90">
      <c r="A14" s="190"/>
      <c r="B14" s="191"/>
      <c r="C14" s="185"/>
      <c r="D14" s="191"/>
      <c r="E14" s="225"/>
      <c r="F14" s="225"/>
      <c r="G14" s="225"/>
      <c r="H14" s="225"/>
      <c r="I14" s="225"/>
      <c r="J14" s="225"/>
      <c r="K14" s="230"/>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7"/>
      <c r="AO14" s="228"/>
      <c r="AP14" s="228"/>
      <c r="AQ14" s="228"/>
      <c r="AR14" s="228"/>
      <c r="AS14" s="228"/>
      <c r="AT14" s="228"/>
      <c r="AU14" s="228"/>
      <c r="AV14" s="228"/>
      <c r="AW14" s="228"/>
      <c r="AX14" s="228"/>
      <c r="AY14" s="228"/>
      <c r="AZ14" s="228"/>
      <c r="BA14" s="228"/>
      <c r="BB14" s="228"/>
      <c r="BC14" s="228"/>
      <c r="BD14" s="228"/>
      <c r="BE14" s="228"/>
      <c r="BF14" s="228"/>
      <c r="BG14" s="228"/>
      <c r="BH14" s="228"/>
      <c r="BI14" s="228"/>
      <c r="BJ14" s="228"/>
      <c r="BK14" s="228"/>
      <c r="BL14" s="228"/>
      <c r="BM14" s="228"/>
      <c r="BN14" s="228"/>
      <c r="BO14" s="228"/>
      <c r="BP14" s="228"/>
      <c r="BQ14" s="229"/>
      <c r="BR14" s="229"/>
      <c r="BS14" s="229"/>
      <c r="BT14" s="229"/>
      <c r="BU14" s="229"/>
      <c r="BV14" s="229"/>
      <c r="BW14" s="229"/>
      <c r="BX14" s="229"/>
      <c r="BY14" s="229"/>
      <c r="BZ14" s="229"/>
      <c r="CA14" s="229"/>
      <c r="CB14" s="229"/>
      <c r="CC14" s="229"/>
      <c r="CD14" s="229"/>
      <c r="CE14" s="229"/>
      <c r="CF14" s="229"/>
      <c r="CG14" s="229"/>
      <c r="CH14" s="229"/>
      <c r="CI14" s="229"/>
      <c r="CJ14" s="229"/>
      <c r="CK14" s="229"/>
      <c r="CL14" s="229"/>
    </row>
    <row r="15" spans="1:90">
      <c r="A15" s="190"/>
      <c r="B15" s="191"/>
      <c r="C15" s="185"/>
      <c r="D15" s="191"/>
      <c r="E15" s="225"/>
      <c r="F15" s="225"/>
      <c r="G15" s="225"/>
      <c r="H15" s="225"/>
      <c r="I15" s="225"/>
      <c r="J15" s="225"/>
      <c r="K15" s="230"/>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7"/>
      <c r="AM15" s="227"/>
      <c r="AN15" s="227"/>
      <c r="AO15" s="228"/>
      <c r="AP15" s="228"/>
      <c r="AQ15" s="228"/>
      <c r="AR15" s="228"/>
      <c r="AS15" s="228"/>
      <c r="AT15" s="228"/>
      <c r="AU15" s="228"/>
      <c r="AV15" s="228"/>
      <c r="AW15" s="228"/>
      <c r="AX15" s="228"/>
      <c r="AY15" s="228"/>
      <c r="AZ15" s="228"/>
      <c r="BA15" s="228"/>
      <c r="BB15" s="228"/>
      <c r="BC15" s="228"/>
      <c r="BD15" s="228"/>
      <c r="BE15" s="228"/>
      <c r="BF15" s="228"/>
      <c r="BG15" s="228"/>
      <c r="BH15" s="228"/>
      <c r="BI15" s="228"/>
      <c r="BJ15" s="228"/>
      <c r="BK15" s="228"/>
      <c r="BL15" s="228"/>
      <c r="BM15" s="228"/>
      <c r="BN15" s="228"/>
      <c r="BO15" s="228"/>
      <c r="BP15" s="228"/>
      <c r="BQ15" s="229"/>
      <c r="BR15" s="229"/>
      <c r="BS15" s="229"/>
      <c r="BT15" s="229"/>
      <c r="BU15" s="229"/>
      <c r="BV15" s="229"/>
      <c r="BW15" s="229"/>
      <c r="BX15" s="229"/>
      <c r="BY15" s="229"/>
      <c r="BZ15" s="229"/>
      <c r="CA15" s="229"/>
      <c r="CB15" s="229"/>
      <c r="CC15" s="229"/>
      <c r="CD15" s="229"/>
      <c r="CE15" s="229"/>
      <c r="CF15" s="229"/>
      <c r="CG15" s="229"/>
      <c r="CH15" s="229"/>
      <c r="CI15" s="229"/>
      <c r="CJ15" s="229"/>
      <c r="CK15" s="229"/>
      <c r="CL15" s="229"/>
    </row>
    <row r="16" spans="1:90">
      <c r="A16" s="190"/>
      <c r="B16" s="191"/>
      <c r="C16" s="185"/>
      <c r="D16" s="191"/>
      <c r="E16" s="225"/>
      <c r="F16" s="225"/>
      <c r="G16" s="225"/>
      <c r="H16" s="225"/>
      <c r="I16" s="225"/>
      <c r="J16" s="225"/>
      <c r="K16" s="230"/>
      <c r="L16" s="227"/>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7"/>
      <c r="AJ16" s="227"/>
      <c r="AK16" s="227"/>
      <c r="AL16" s="227"/>
      <c r="AM16" s="227"/>
      <c r="AN16" s="227"/>
      <c r="AO16" s="228"/>
      <c r="AP16" s="228"/>
      <c r="AQ16" s="228"/>
      <c r="AR16" s="228"/>
      <c r="AS16" s="228"/>
      <c r="AT16" s="228"/>
      <c r="AU16" s="228"/>
      <c r="AV16" s="228"/>
      <c r="AW16" s="228"/>
      <c r="AX16" s="228"/>
      <c r="AY16" s="228"/>
      <c r="AZ16" s="228"/>
      <c r="BA16" s="228"/>
      <c r="BB16" s="228"/>
      <c r="BC16" s="228"/>
      <c r="BD16" s="228"/>
      <c r="BE16" s="228"/>
      <c r="BF16" s="228"/>
      <c r="BG16" s="228"/>
      <c r="BH16" s="228"/>
      <c r="BI16" s="228"/>
      <c r="BJ16" s="228"/>
      <c r="BK16" s="228"/>
      <c r="BL16" s="228"/>
      <c r="BM16" s="228"/>
      <c r="BN16" s="228"/>
      <c r="BO16" s="228"/>
      <c r="BP16" s="228"/>
      <c r="BQ16" s="229"/>
      <c r="BR16" s="229"/>
      <c r="BS16" s="229"/>
      <c r="BT16" s="229"/>
      <c r="BU16" s="229"/>
      <c r="BV16" s="229"/>
      <c r="BW16" s="229"/>
      <c r="BX16" s="229"/>
      <c r="BY16" s="229"/>
      <c r="BZ16" s="229"/>
      <c r="CA16" s="229"/>
      <c r="CB16" s="229"/>
      <c r="CC16" s="229"/>
      <c r="CD16" s="229"/>
      <c r="CE16" s="229"/>
      <c r="CF16" s="229"/>
      <c r="CG16" s="229"/>
      <c r="CH16" s="229"/>
      <c r="CI16" s="229"/>
      <c r="CJ16" s="229"/>
      <c r="CK16" s="229"/>
      <c r="CL16" s="229"/>
    </row>
    <row r="17" spans="1:90">
      <c r="A17" s="190"/>
      <c r="B17" s="191"/>
      <c r="C17" s="185"/>
      <c r="D17" s="191"/>
      <c r="E17" s="225"/>
      <c r="F17" s="225"/>
      <c r="G17" s="225"/>
      <c r="H17" s="225"/>
      <c r="I17" s="225"/>
      <c r="J17" s="225"/>
      <c r="K17" s="230"/>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227"/>
      <c r="AL17" s="227"/>
      <c r="AM17" s="227"/>
      <c r="AN17" s="227"/>
      <c r="AO17" s="228"/>
      <c r="AP17" s="228"/>
      <c r="AQ17" s="228"/>
      <c r="AR17" s="228"/>
      <c r="AS17" s="228"/>
      <c r="AT17" s="228"/>
      <c r="AU17" s="228"/>
      <c r="AV17" s="228"/>
      <c r="AW17" s="228"/>
      <c r="AX17" s="228"/>
      <c r="AY17" s="228"/>
      <c r="AZ17" s="228"/>
      <c r="BA17" s="228"/>
      <c r="BB17" s="228"/>
      <c r="BC17" s="228"/>
      <c r="BD17" s="228"/>
      <c r="BE17" s="228"/>
      <c r="BF17" s="228"/>
      <c r="BG17" s="228"/>
      <c r="BH17" s="228"/>
      <c r="BI17" s="228"/>
      <c r="BJ17" s="228"/>
      <c r="BK17" s="228"/>
      <c r="BL17" s="228"/>
      <c r="BM17" s="228"/>
      <c r="BN17" s="228"/>
      <c r="BO17" s="228"/>
      <c r="BP17" s="228"/>
      <c r="BQ17" s="229"/>
      <c r="BR17" s="229"/>
      <c r="BS17" s="229"/>
      <c r="BT17" s="229"/>
      <c r="BU17" s="229"/>
      <c r="BV17" s="229"/>
      <c r="BW17" s="229"/>
      <c r="BX17" s="229"/>
      <c r="BY17" s="229"/>
      <c r="BZ17" s="229"/>
      <c r="CA17" s="229"/>
      <c r="CB17" s="229"/>
      <c r="CC17" s="229"/>
      <c r="CD17" s="229"/>
      <c r="CE17" s="229"/>
      <c r="CF17" s="229"/>
      <c r="CG17" s="229"/>
      <c r="CH17" s="229"/>
      <c r="CI17" s="229"/>
      <c r="CJ17" s="229"/>
      <c r="CK17" s="229"/>
      <c r="CL17" s="229"/>
    </row>
    <row r="18" spans="1:90">
      <c r="A18" s="190"/>
      <c r="B18" s="191"/>
      <c r="C18" s="185"/>
      <c r="D18" s="191"/>
      <c r="E18" s="225"/>
      <c r="F18" s="225"/>
      <c r="G18" s="225"/>
      <c r="H18" s="225"/>
      <c r="I18" s="225"/>
      <c r="J18" s="225"/>
      <c r="K18" s="230"/>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8"/>
      <c r="AP18" s="228"/>
      <c r="AQ18" s="228"/>
      <c r="AR18" s="228"/>
      <c r="AS18" s="228"/>
      <c r="AT18" s="228"/>
      <c r="AU18" s="228"/>
      <c r="AV18" s="228"/>
      <c r="AW18" s="228"/>
      <c r="AX18" s="228"/>
      <c r="AY18" s="228"/>
      <c r="AZ18" s="228"/>
      <c r="BA18" s="228"/>
      <c r="BB18" s="228"/>
      <c r="BC18" s="228"/>
      <c r="BD18" s="228"/>
      <c r="BE18" s="228"/>
      <c r="BF18" s="228"/>
      <c r="BG18" s="228"/>
      <c r="BH18" s="228"/>
      <c r="BI18" s="228"/>
      <c r="BJ18" s="228"/>
      <c r="BK18" s="228"/>
      <c r="BL18" s="228"/>
      <c r="BM18" s="228"/>
      <c r="BN18" s="228"/>
      <c r="BO18" s="228"/>
      <c r="BP18" s="228"/>
      <c r="BQ18" s="229"/>
      <c r="BR18" s="229"/>
      <c r="BS18" s="229"/>
      <c r="BT18" s="229"/>
      <c r="BU18" s="229"/>
      <c r="BV18" s="229"/>
      <c r="BW18" s="229"/>
      <c r="BX18" s="229"/>
      <c r="BY18" s="229"/>
      <c r="BZ18" s="229"/>
      <c r="CA18" s="229"/>
      <c r="CB18" s="229"/>
      <c r="CC18" s="229"/>
      <c r="CD18" s="229"/>
      <c r="CE18" s="229"/>
      <c r="CF18" s="229"/>
      <c r="CG18" s="229"/>
      <c r="CH18" s="229"/>
      <c r="CI18" s="229"/>
      <c r="CJ18" s="229"/>
      <c r="CK18" s="229"/>
      <c r="CL18" s="229"/>
    </row>
    <row r="19" spans="1:90">
      <c r="A19" s="190"/>
      <c r="B19" s="191"/>
      <c r="C19" s="185"/>
      <c r="D19" s="191"/>
      <c r="E19" s="225"/>
      <c r="F19" s="225"/>
      <c r="G19" s="225"/>
      <c r="H19" s="225"/>
      <c r="I19" s="225"/>
      <c r="J19" s="225"/>
      <c r="K19" s="230"/>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O19" s="228"/>
      <c r="AP19" s="228"/>
      <c r="AQ19" s="228"/>
      <c r="AR19" s="228"/>
      <c r="AS19" s="228"/>
      <c r="AT19" s="228"/>
      <c r="AU19" s="228"/>
      <c r="AV19" s="228"/>
      <c r="AW19" s="228"/>
      <c r="AX19" s="228"/>
      <c r="AY19" s="228"/>
      <c r="AZ19" s="228"/>
      <c r="BA19" s="228"/>
      <c r="BB19" s="228"/>
      <c r="BC19" s="228"/>
      <c r="BD19" s="228"/>
      <c r="BE19" s="228"/>
      <c r="BF19" s="228"/>
      <c r="BG19" s="228"/>
      <c r="BH19" s="228"/>
      <c r="BI19" s="228"/>
      <c r="BJ19" s="228"/>
      <c r="BK19" s="228"/>
      <c r="BL19" s="228"/>
      <c r="BM19" s="228"/>
      <c r="BN19" s="228"/>
      <c r="BO19" s="228"/>
      <c r="BP19" s="228"/>
      <c r="BQ19" s="229"/>
      <c r="BR19" s="229"/>
      <c r="BS19" s="229"/>
      <c r="BT19" s="229"/>
      <c r="BU19" s="229"/>
      <c r="BV19" s="229"/>
      <c r="BW19" s="229"/>
      <c r="BX19" s="229"/>
      <c r="BY19" s="229"/>
      <c r="BZ19" s="229"/>
      <c r="CA19" s="229"/>
      <c r="CB19" s="229"/>
      <c r="CC19" s="229"/>
      <c r="CD19" s="229"/>
      <c r="CE19" s="229"/>
      <c r="CF19" s="229"/>
      <c r="CG19" s="229"/>
      <c r="CH19" s="229"/>
      <c r="CI19" s="229"/>
      <c r="CJ19" s="229"/>
      <c r="CK19" s="229"/>
      <c r="CL19" s="229"/>
    </row>
    <row r="20" spans="1:90">
      <c r="A20" s="190"/>
      <c r="B20" s="191"/>
      <c r="C20" s="185"/>
      <c r="D20" s="191"/>
      <c r="E20" s="225"/>
      <c r="F20" s="225"/>
      <c r="G20" s="225"/>
      <c r="H20" s="225"/>
      <c r="I20" s="225"/>
      <c r="J20" s="225"/>
      <c r="K20" s="230"/>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7"/>
      <c r="AM20" s="227"/>
      <c r="AN20" s="227"/>
      <c r="AO20" s="228"/>
      <c r="AP20" s="228"/>
      <c r="AQ20" s="228"/>
      <c r="AR20" s="228"/>
      <c r="AS20" s="228"/>
      <c r="AT20" s="228"/>
      <c r="AU20" s="228"/>
      <c r="AV20" s="228"/>
      <c r="AW20" s="228"/>
      <c r="AX20" s="228"/>
      <c r="AY20" s="228"/>
      <c r="AZ20" s="228"/>
      <c r="BA20" s="228"/>
      <c r="BB20" s="228"/>
      <c r="BC20" s="228"/>
      <c r="BD20" s="228"/>
      <c r="BE20" s="228"/>
      <c r="BF20" s="228"/>
      <c r="BG20" s="228"/>
      <c r="BH20" s="228"/>
      <c r="BI20" s="228"/>
      <c r="BJ20" s="228"/>
      <c r="BK20" s="228"/>
      <c r="BL20" s="228"/>
      <c r="BM20" s="228"/>
      <c r="BN20" s="228"/>
      <c r="BO20" s="228"/>
      <c r="BP20" s="228"/>
      <c r="BQ20" s="229"/>
      <c r="BR20" s="229"/>
      <c r="BS20" s="229"/>
      <c r="BT20" s="229"/>
      <c r="BU20" s="229"/>
      <c r="BV20" s="229"/>
      <c r="BW20" s="229"/>
      <c r="BX20" s="229"/>
      <c r="BY20" s="229"/>
      <c r="BZ20" s="229"/>
      <c r="CA20" s="229"/>
      <c r="CB20" s="229"/>
      <c r="CC20" s="229"/>
      <c r="CD20" s="229"/>
      <c r="CE20" s="229"/>
      <c r="CF20" s="229"/>
      <c r="CG20" s="229"/>
      <c r="CH20" s="229"/>
      <c r="CI20" s="229"/>
      <c r="CJ20" s="229"/>
      <c r="CK20" s="229"/>
      <c r="CL20" s="229"/>
    </row>
    <row r="21" spans="1:90">
      <c r="A21" s="190"/>
      <c r="B21" s="191"/>
      <c r="C21" s="185"/>
      <c r="D21" s="191"/>
      <c r="E21" s="225"/>
      <c r="F21" s="225"/>
      <c r="G21" s="225"/>
      <c r="H21" s="225"/>
      <c r="I21" s="225"/>
      <c r="J21" s="225"/>
      <c r="K21" s="230"/>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8"/>
      <c r="AP21" s="228"/>
      <c r="AQ21" s="228"/>
      <c r="AR21" s="228"/>
      <c r="AS21" s="228"/>
      <c r="AT21" s="228"/>
      <c r="AU21" s="228"/>
      <c r="AV21" s="228"/>
      <c r="AW21" s="228"/>
      <c r="AX21" s="228"/>
      <c r="AY21" s="228"/>
      <c r="AZ21" s="228"/>
      <c r="BA21" s="228"/>
      <c r="BB21" s="228"/>
      <c r="BC21" s="228"/>
      <c r="BD21" s="228"/>
      <c r="BE21" s="228"/>
      <c r="BF21" s="228"/>
      <c r="BG21" s="228"/>
      <c r="BH21" s="228"/>
      <c r="BI21" s="228"/>
      <c r="BJ21" s="228"/>
      <c r="BK21" s="228"/>
      <c r="BL21" s="228"/>
      <c r="BM21" s="228"/>
      <c r="BN21" s="228"/>
      <c r="BO21" s="228"/>
      <c r="BP21" s="228"/>
      <c r="BQ21" s="229"/>
      <c r="BR21" s="229"/>
      <c r="BS21" s="229"/>
      <c r="BT21" s="229"/>
      <c r="BU21" s="229"/>
      <c r="BV21" s="229"/>
      <c r="BW21" s="229"/>
      <c r="BX21" s="229"/>
      <c r="BY21" s="229"/>
      <c r="BZ21" s="229"/>
      <c r="CA21" s="229"/>
      <c r="CB21" s="229"/>
      <c r="CC21" s="229"/>
      <c r="CD21" s="229"/>
      <c r="CE21" s="229"/>
      <c r="CF21" s="229"/>
      <c r="CG21" s="229"/>
      <c r="CH21" s="229"/>
      <c r="CI21" s="229"/>
      <c r="CJ21" s="229"/>
      <c r="CK21" s="229"/>
      <c r="CL21" s="229"/>
    </row>
    <row r="22" spans="1:90">
      <c r="A22" s="190"/>
      <c r="B22" s="191"/>
      <c r="C22" s="185"/>
      <c r="D22" s="191"/>
      <c r="E22" s="225"/>
      <c r="F22" s="225"/>
      <c r="G22" s="225"/>
      <c r="H22" s="225"/>
      <c r="I22" s="225"/>
      <c r="J22" s="225"/>
      <c r="K22" s="230"/>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7"/>
      <c r="AM22" s="227"/>
      <c r="AN22" s="227"/>
      <c r="AO22" s="228"/>
      <c r="AP22" s="228"/>
      <c r="AQ22" s="228"/>
      <c r="AR22" s="228"/>
      <c r="AS22" s="228"/>
      <c r="AT22" s="228"/>
      <c r="AU22" s="228"/>
      <c r="AV22" s="228"/>
      <c r="AW22" s="228"/>
      <c r="AX22" s="228"/>
      <c r="AY22" s="228"/>
      <c r="AZ22" s="228"/>
      <c r="BA22" s="228"/>
      <c r="BB22" s="228"/>
      <c r="BC22" s="228"/>
      <c r="BD22" s="228"/>
      <c r="BE22" s="228"/>
      <c r="BF22" s="228"/>
      <c r="BG22" s="228"/>
      <c r="BH22" s="228"/>
      <c r="BI22" s="228"/>
      <c r="BJ22" s="228"/>
      <c r="BK22" s="228"/>
      <c r="BL22" s="228"/>
      <c r="BM22" s="228"/>
      <c r="BN22" s="228"/>
      <c r="BO22" s="228"/>
      <c r="BP22" s="228"/>
      <c r="BQ22" s="229"/>
      <c r="BR22" s="229"/>
      <c r="BS22" s="229"/>
      <c r="BT22" s="229"/>
      <c r="BU22" s="229"/>
      <c r="BV22" s="229"/>
      <c r="BW22" s="229"/>
      <c r="BX22" s="229"/>
      <c r="BY22" s="229"/>
      <c r="BZ22" s="229"/>
      <c r="CA22" s="229"/>
      <c r="CB22" s="229"/>
      <c r="CC22" s="229"/>
      <c r="CD22" s="229"/>
      <c r="CE22" s="229"/>
      <c r="CF22" s="229"/>
      <c r="CG22" s="229"/>
      <c r="CH22" s="229"/>
      <c r="CI22" s="229"/>
      <c r="CJ22" s="229"/>
      <c r="CK22" s="229"/>
      <c r="CL22" s="229"/>
    </row>
    <row r="23" spans="1:90">
      <c r="A23" s="190"/>
      <c r="B23" s="191"/>
      <c r="C23" s="185"/>
      <c r="D23" s="191"/>
      <c r="E23" s="225"/>
      <c r="F23" s="225"/>
      <c r="G23" s="225"/>
      <c r="H23" s="225"/>
      <c r="I23" s="225"/>
      <c r="J23" s="225"/>
      <c r="K23" s="230"/>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7"/>
      <c r="AM23" s="227"/>
      <c r="AN23" s="227"/>
      <c r="AO23" s="228"/>
      <c r="AP23" s="228"/>
      <c r="AQ23" s="228"/>
      <c r="AR23" s="228"/>
      <c r="AS23" s="228"/>
      <c r="AT23" s="228"/>
      <c r="AU23" s="228"/>
      <c r="AV23" s="228"/>
      <c r="AW23" s="228"/>
      <c r="AX23" s="228"/>
      <c r="AY23" s="228"/>
      <c r="AZ23" s="228"/>
      <c r="BA23" s="228"/>
      <c r="BB23" s="228"/>
      <c r="BC23" s="228"/>
      <c r="BD23" s="228"/>
      <c r="BE23" s="228"/>
      <c r="BF23" s="228"/>
      <c r="BG23" s="228"/>
      <c r="BH23" s="228"/>
      <c r="BI23" s="228"/>
      <c r="BJ23" s="228"/>
      <c r="BK23" s="228"/>
      <c r="BL23" s="228"/>
      <c r="BM23" s="228"/>
      <c r="BN23" s="228"/>
      <c r="BO23" s="228"/>
      <c r="BP23" s="228"/>
      <c r="BQ23" s="229"/>
      <c r="BR23" s="229"/>
      <c r="BS23" s="229"/>
      <c r="BT23" s="229"/>
      <c r="BU23" s="229"/>
      <c r="BV23" s="229"/>
      <c r="BW23" s="229"/>
      <c r="BX23" s="229"/>
      <c r="BY23" s="229"/>
      <c r="BZ23" s="229"/>
      <c r="CA23" s="229"/>
      <c r="CB23" s="229"/>
      <c r="CC23" s="229"/>
      <c r="CD23" s="229"/>
      <c r="CE23" s="229"/>
      <c r="CF23" s="229"/>
      <c r="CG23" s="229"/>
      <c r="CH23" s="229"/>
      <c r="CI23" s="229"/>
      <c r="CJ23" s="229"/>
      <c r="CK23" s="229"/>
      <c r="CL23" s="229"/>
    </row>
    <row r="24" spans="1:90">
      <c r="A24" s="190"/>
      <c r="B24" s="191"/>
      <c r="C24" s="185"/>
      <c r="D24" s="191"/>
      <c r="E24" s="225"/>
      <c r="F24" s="225"/>
      <c r="G24" s="225"/>
      <c r="H24" s="225"/>
      <c r="I24" s="225"/>
      <c r="J24" s="225"/>
      <c r="K24" s="230"/>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228"/>
      <c r="AP24" s="228"/>
      <c r="AQ24" s="228"/>
      <c r="AR24" s="228"/>
      <c r="AS24" s="228"/>
      <c r="AT24" s="228"/>
      <c r="AU24" s="228"/>
      <c r="AV24" s="228"/>
      <c r="AW24" s="228"/>
      <c r="AX24" s="228"/>
      <c r="AY24" s="228"/>
      <c r="AZ24" s="228"/>
      <c r="BA24" s="228"/>
      <c r="BB24" s="228"/>
      <c r="BC24" s="228"/>
      <c r="BD24" s="228"/>
      <c r="BE24" s="228"/>
      <c r="BF24" s="228"/>
      <c r="BG24" s="228"/>
      <c r="BH24" s="228"/>
      <c r="BI24" s="228"/>
      <c r="BJ24" s="228"/>
      <c r="BK24" s="228"/>
      <c r="BL24" s="228"/>
      <c r="BM24" s="228"/>
      <c r="BN24" s="228"/>
      <c r="BO24" s="228"/>
      <c r="BP24" s="228"/>
      <c r="BQ24" s="229"/>
      <c r="BR24" s="229"/>
      <c r="BS24" s="229"/>
      <c r="BT24" s="229"/>
      <c r="BU24" s="229"/>
      <c r="BV24" s="229"/>
      <c r="BW24" s="229"/>
      <c r="BX24" s="229"/>
      <c r="BY24" s="229"/>
      <c r="BZ24" s="229"/>
      <c r="CA24" s="229"/>
      <c r="CB24" s="229"/>
      <c r="CC24" s="229"/>
      <c r="CD24" s="229"/>
      <c r="CE24" s="229"/>
      <c r="CF24" s="229"/>
      <c r="CG24" s="229"/>
      <c r="CH24" s="229"/>
      <c r="CI24" s="229"/>
      <c r="CJ24" s="229"/>
      <c r="CK24" s="229"/>
      <c r="CL24" s="229"/>
    </row>
    <row r="25" spans="1:90">
      <c r="A25" s="190"/>
      <c r="B25" s="191"/>
      <c r="C25" s="185"/>
      <c r="D25" s="191"/>
      <c r="E25" s="225"/>
      <c r="F25" s="225"/>
      <c r="G25" s="225"/>
      <c r="H25" s="225"/>
      <c r="I25" s="225"/>
      <c r="J25" s="225"/>
      <c r="K25" s="230"/>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N25" s="227"/>
      <c r="AO25" s="228"/>
      <c r="AP25" s="228"/>
      <c r="AQ25" s="228"/>
      <c r="AR25" s="228"/>
      <c r="AS25" s="228"/>
      <c r="AT25" s="228"/>
      <c r="AU25" s="228"/>
      <c r="AV25" s="228"/>
      <c r="AW25" s="228"/>
      <c r="AX25" s="228"/>
      <c r="AY25" s="228"/>
      <c r="AZ25" s="228"/>
      <c r="BA25" s="228"/>
      <c r="BB25" s="228"/>
      <c r="BC25" s="228"/>
      <c r="BD25" s="228"/>
      <c r="BE25" s="228"/>
      <c r="BF25" s="228"/>
      <c r="BG25" s="228"/>
      <c r="BH25" s="228"/>
      <c r="BI25" s="228"/>
      <c r="BJ25" s="228"/>
      <c r="BK25" s="228"/>
      <c r="BL25" s="228"/>
      <c r="BM25" s="228"/>
      <c r="BN25" s="228"/>
      <c r="BO25" s="228"/>
      <c r="BP25" s="228"/>
      <c r="BQ25" s="229"/>
      <c r="BR25" s="229"/>
      <c r="BS25" s="229"/>
      <c r="BT25" s="229"/>
      <c r="BU25" s="229"/>
      <c r="BV25" s="229"/>
      <c r="BW25" s="229"/>
      <c r="BX25" s="229"/>
      <c r="BY25" s="229"/>
      <c r="BZ25" s="229"/>
      <c r="CA25" s="229"/>
      <c r="CB25" s="229"/>
      <c r="CC25" s="229"/>
      <c r="CD25" s="229"/>
      <c r="CE25" s="229"/>
      <c r="CF25" s="229"/>
      <c r="CG25" s="229"/>
      <c r="CH25" s="229"/>
      <c r="CI25" s="229"/>
      <c r="CJ25" s="229"/>
      <c r="CK25" s="229"/>
      <c r="CL25" s="229"/>
    </row>
    <row r="26" spans="1:90">
      <c r="A26" s="190"/>
      <c r="B26" s="191"/>
      <c r="C26" s="185"/>
      <c r="D26" s="191"/>
      <c r="E26" s="225"/>
      <c r="F26" s="225"/>
      <c r="G26" s="225"/>
      <c r="H26" s="225"/>
      <c r="I26" s="225"/>
      <c r="J26" s="225"/>
      <c r="K26" s="230"/>
      <c r="L26" s="227"/>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7"/>
      <c r="AM26" s="227"/>
      <c r="AN26" s="227"/>
      <c r="AO26" s="228"/>
      <c r="AP26" s="228"/>
      <c r="AQ26" s="228"/>
      <c r="AR26" s="228"/>
      <c r="AS26" s="228"/>
      <c r="AT26" s="228"/>
      <c r="AU26" s="228"/>
      <c r="AV26" s="228"/>
      <c r="AW26" s="228"/>
      <c r="AX26" s="228"/>
      <c r="AY26" s="228"/>
      <c r="AZ26" s="228"/>
      <c r="BA26" s="228"/>
      <c r="BB26" s="228"/>
      <c r="BC26" s="228"/>
      <c r="BD26" s="228"/>
      <c r="BE26" s="228"/>
      <c r="BF26" s="228"/>
      <c r="BG26" s="228"/>
      <c r="BH26" s="228"/>
      <c r="BI26" s="228"/>
      <c r="BJ26" s="228"/>
      <c r="BK26" s="228"/>
      <c r="BL26" s="228"/>
      <c r="BM26" s="228"/>
      <c r="BN26" s="228"/>
      <c r="BO26" s="228"/>
      <c r="BP26" s="228"/>
      <c r="BQ26" s="229"/>
      <c r="BR26" s="229"/>
      <c r="BS26" s="229"/>
      <c r="BT26" s="229"/>
      <c r="BU26" s="229"/>
      <c r="BV26" s="229"/>
      <c r="BW26" s="229"/>
      <c r="BX26" s="229"/>
      <c r="BY26" s="229"/>
      <c r="BZ26" s="229"/>
      <c r="CA26" s="229"/>
      <c r="CB26" s="229"/>
      <c r="CC26" s="229"/>
      <c r="CD26" s="229"/>
      <c r="CE26" s="229"/>
      <c r="CF26" s="229"/>
      <c r="CG26" s="229"/>
      <c r="CH26" s="229"/>
      <c r="CI26" s="229"/>
      <c r="CJ26" s="229"/>
      <c r="CK26" s="229"/>
      <c r="CL26" s="229"/>
    </row>
    <row r="27" spans="1:90">
      <c r="A27" s="190"/>
      <c r="B27" s="191"/>
      <c r="C27" s="185"/>
      <c r="D27" s="191"/>
      <c r="E27" s="225"/>
      <c r="F27" s="225"/>
      <c r="G27" s="225"/>
      <c r="H27" s="225"/>
      <c r="I27" s="225"/>
      <c r="J27" s="225"/>
      <c r="K27" s="230"/>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27"/>
      <c r="AM27" s="227"/>
      <c r="AN27" s="227"/>
      <c r="AO27" s="228"/>
      <c r="AP27" s="228"/>
      <c r="AQ27" s="228"/>
      <c r="AR27" s="228"/>
      <c r="AS27" s="228"/>
      <c r="AT27" s="228"/>
      <c r="AU27" s="228"/>
      <c r="AV27" s="228"/>
      <c r="AW27" s="228"/>
      <c r="AX27" s="228"/>
      <c r="AY27" s="228"/>
      <c r="AZ27" s="228"/>
      <c r="BA27" s="228"/>
      <c r="BB27" s="228"/>
      <c r="BC27" s="228"/>
      <c r="BD27" s="228"/>
      <c r="BE27" s="228"/>
      <c r="BF27" s="228"/>
      <c r="BG27" s="228"/>
      <c r="BH27" s="228"/>
      <c r="BI27" s="228"/>
      <c r="BJ27" s="228"/>
      <c r="BK27" s="228"/>
      <c r="BL27" s="228"/>
      <c r="BM27" s="228"/>
      <c r="BN27" s="228"/>
      <c r="BO27" s="228"/>
      <c r="BP27" s="228"/>
      <c r="BQ27" s="229"/>
      <c r="BR27" s="229"/>
      <c r="BS27" s="229"/>
      <c r="BT27" s="229"/>
      <c r="BU27" s="229"/>
      <c r="BV27" s="229"/>
      <c r="BW27" s="229"/>
      <c r="BX27" s="229"/>
      <c r="BY27" s="229"/>
      <c r="BZ27" s="229"/>
      <c r="CA27" s="229"/>
      <c r="CB27" s="229"/>
      <c r="CC27" s="229"/>
      <c r="CD27" s="229"/>
      <c r="CE27" s="229"/>
      <c r="CF27" s="229"/>
      <c r="CG27" s="229"/>
      <c r="CH27" s="229"/>
      <c r="CI27" s="229"/>
      <c r="CJ27" s="229"/>
      <c r="CK27" s="229"/>
      <c r="CL27" s="229"/>
    </row>
    <row r="28" spans="1:90">
      <c r="A28" s="190"/>
      <c r="B28" s="191"/>
      <c r="C28" s="185"/>
      <c r="D28" s="191"/>
      <c r="E28" s="225"/>
      <c r="F28" s="225"/>
      <c r="G28" s="225"/>
      <c r="H28" s="225"/>
      <c r="I28" s="225"/>
      <c r="J28" s="225"/>
      <c r="K28" s="230"/>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7"/>
      <c r="AM28" s="227"/>
      <c r="AN28" s="227"/>
      <c r="AO28" s="228"/>
      <c r="AP28" s="228"/>
      <c r="AQ28" s="228"/>
      <c r="AR28" s="228"/>
      <c r="AS28" s="228"/>
      <c r="AT28" s="228"/>
      <c r="AU28" s="228"/>
      <c r="AV28" s="228"/>
      <c r="AW28" s="228"/>
      <c r="AX28" s="228"/>
      <c r="AY28" s="228"/>
      <c r="AZ28" s="228"/>
      <c r="BA28" s="228"/>
      <c r="BB28" s="228"/>
      <c r="BC28" s="228"/>
      <c r="BD28" s="228"/>
      <c r="BE28" s="228"/>
      <c r="BF28" s="228"/>
      <c r="BG28" s="228"/>
      <c r="BH28" s="228"/>
      <c r="BI28" s="228"/>
      <c r="BJ28" s="228"/>
      <c r="BK28" s="228"/>
      <c r="BL28" s="228"/>
      <c r="BM28" s="228"/>
      <c r="BN28" s="228"/>
      <c r="BO28" s="228"/>
      <c r="BP28" s="228"/>
      <c r="BQ28" s="229"/>
      <c r="BR28" s="229"/>
      <c r="BS28" s="229"/>
      <c r="BT28" s="229"/>
      <c r="BU28" s="229"/>
      <c r="BV28" s="229"/>
      <c r="BW28" s="229"/>
      <c r="BX28" s="229"/>
      <c r="BY28" s="229"/>
      <c r="BZ28" s="229"/>
      <c r="CA28" s="229"/>
      <c r="CB28" s="229"/>
      <c r="CC28" s="229"/>
      <c r="CD28" s="229"/>
      <c r="CE28" s="229"/>
      <c r="CF28" s="229"/>
      <c r="CG28" s="229"/>
      <c r="CH28" s="229"/>
      <c r="CI28" s="229"/>
      <c r="CJ28" s="229"/>
      <c r="CK28" s="229"/>
      <c r="CL28" s="229"/>
    </row>
    <row r="29" spans="1:90">
      <c r="A29" s="190"/>
      <c r="B29" s="191"/>
      <c r="C29" s="185"/>
      <c r="D29" s="191"/>
      <c r="E29" s="225"/>
      <c r="F29" s="225"/>
      <c r="G29" s="225"/>
      <c r="H29" s="225"/>
      <c r="I29" s="225"/>
      <c r="J29" s="225"/>
      <c r="K29" s="230"/>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227"/>
      <c r="AM29" s="227"/>
      <c r="AN29" s="227"/>
      <c r="AO29" s="228"/>
      <c r="AP29" s="228"/>
      <c r="AQ29" s="228"/>
      <c r="AR29" s="228"/>
      <c r="AS29" s="228"/>
      <c r="AT29" s="228"/>
      <c r="AU29" s="228"/>
      <c r="AV29" s="228"/>
      <c r="AW29" s="228"/>
      <c r="AX29" s="228"/>
      <c r="AY29" s="228"/>
      <c r="AZ29" s="228"/>
      <c r="BA29" s="228"/>
      <c r="BB29" s="228"/>
      <c r="BC29" s="228"/>
      <c r="BD29" s="228"/>
      <c r="BE29" s="228"/>
      <c r="BF29" s="228"/>
      <c r="BG29" s="228"/>
      <c r="BH29" s="228"/>
      <c r="BI29" s="228"/>
      <c r="BJ29" s="228"/>
      <c r="BK29" s="228"/>
      <c r="BL29" s="228"/>
      <c r="BM29" s="228"/>
      <c r="BN29" s="228"/>
      <c r="BO29" s="228"/>
      <c r="BP29" s="228"/>
      <c r="BQ29" s="229"/>
      <c r="BR29" s="229"/>
      <c r="BS29" s="229"/>
      <c r="BT29" s="229"/>
      <c r="BU29" s="229"/>
      <c r="BV29" s="229"/>
      <c r="BW29" s="229"/>
      <c r="BX29" s="229"/>
      <c r="BY29" s="229"/>
      <c r="BZ29" s="229"/>
      <c r="CA29" s="229"/>
      <c r="CB29" s="229"/>
      <c r="CC29" s="229"/>
      <c r="CD29" s="229"/>
      <c r="CE29" s="229"/>
      <c r="CF29" s="229"/>
      <c r="CG29" s="229"/>
      <c r="CH29" s="229"/>
      <c r="CI29" s="229"/>
      <c r="CJ29" s="229"/>
      <c r="CK29" s="229"/>
      <c r="CL29" s="229"/>
    </row>
    <row r="30" spans="1:90">
      <c r="A30" s="190"/>
      <c r="B30" s="191"/>
      <c r="C30" s="185"/>
      <c r="D30" s="191"/>
      <c r="E30" s="225"/>
      <c r="F30" s="225"/>
      <c r="G30" s="225"/>
      <c r="H30" s="225"/>
      <c r="I30" s="225"/>
      <c r="J30" s="225"/>
      <c r="K30" s="230"/>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c r="AN30" s="227"/>
      <c r="AO30" s="228"/>
      <c r="AP30" s="228"/>
      <c r="AQ30" s="228"/>
      <c r="AR30" s="228"/>
      <c r="AS30" s="228"/>
      <c r="AT30" s="228"/>
      <c r="AU30" s="228"/>
      <c r="AV30" s="228"/>
      <c r="AW30" s="228"/>
      <c r="AX30" s="228"/>
      <c r="AY30" s="228"/>
      <c r="AZ30" s="228"/>
      <c r="BA30" s="228"/>
      <c r="BB30" s="228"/>
      <c r="BC30" s="228"/>
      <c r="BD30" s="228"/>
      <c r="BE30" s="228"/>
      <c r="BF30" s="228"/>
      <c r="BG30" s="228"/>
      <c r="BH30" s="228"/>
      <c r="BI30" s="228"/>
      <c r="BJ30" s="228"/>
      <c r="BK30" s="228"/>
      <c r="BL30" s="228"/>
      <c r="BM30" s="228"/>
      <c r="BN30" s="228"/>
      <c r="BO30" s="228"/>
      <c r="BP30" s="228"/>
      <c r="BQ30" s="229"/>
      <c r="BR30" s="229"/>
      <c r="BS30" s="229"/>
      <c r="BT30" s="229"/>
      <c r="BU30" s="229"/>
      <c r="BV30" s="229"/>
      <c r="BW30" s="229"/>
      <c r="BX30" s="229"/>
      <c r="BY30" s="229"/>
      <c r="BZ30" s="229"/>
      <c r="CA30" s="229"/>
      <c r="CB30" s="229"/>
      <c r="CC30" s="229"/>
      <c r="CD30" s="229"/>
      <c r="CE30" s="229"/>
      <c r="CF30" s="229"/>
      <c r="CG30" s="229"/>
      <c r="CH30" s="229"/>
      <c r="CI30" s="229"/>
      <c r="CJ30" s="229"/>
      <c r="CK30" s="229"/>
      <c r="CL30" s="229"/>
    </row>
    <row r="31" spans="1:90">
      <c r="A31" s="190"/>
      <c r="B31" s="191"/>
      <c r="C31" s="185"/>
      <c r="D31" s="191"/>
      <c r="E31" s="225"/>
      <c r="F31" s="225"/>
      <c r="G31" s="225"/>
      <c r="H31" s="225"/>
      <c r="I31" s="225"/>
      <c r="J31" s="225"/>
      <c r="K31" s="230"/>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8"/>
      <c r="AP31" s="228"/>
      <c r="AQ31" s="228"/>
      <c r="AR31" s="228"/>
      <c r="AS31" s="228"/>
      <c r="AT31" s="228"/>
      <c r="AU31" s="228"/>
      <c r="AV31" s="228"/>
      <c r="AW31" s="228"/>
      <c r="AX31" s="228"/>
      <c r="AY31" s="228"/>
      <c r="AZ31" s="228"/>
      <c r="BA31" s="228"/>
      <c r="BB31" s="228"/>
      <c r="BC31" s="228"/>
      <c r="BD31" s="228"/>
      <c r="BE31" s="228"/>
      <c r="BF31" s="228"/>
      <c r="BG31" s="228"/>
      <c r="BH31" s="228"/>
      <c r="BI31" s="228"/>
      <c r="BJ31" s="228"/>
      <c r="BK31" s="228"/>
      <c r="BL31" s="228"/>
      <c r="BM31" s="228"/>
      <c r="BN31" s="228"/>
      <c r="BO31" s="228"/>
      <c r="BP31" s="228"/>
      <c r="BQ31" s="229"/>
      <c r="BR31" s="229"/>
      <c r="BS31" s="229"/>
      <c r="BT31" s="229"/>
      <c r="BU31" s="229"/>
      <c r="BV31" s="229"/>
      <c r="BW31" s="229"/>
      <c r="BX31" s="229"/>
      <c r="BY31" s="229"/>
      <c r="BZ31" s="229"/>
      <c r="CA31" s="229"/>
      <c r="CB31" s="229"/>
      <c r="CC31" s="229"/>
      <c r="CD31" s="229"/>
      <c r="CE31" s="229"/>
      <c r="CF31" s="229"/>
      <c r="CG31" s="229"/>
      <c r="CH31" s="229"/>
      <c r="CI31" s="229"/>
      <c r="CJ31" s="229"/>
      <c r="CK31" s="229"/>
      <c r="CL31" s="229"/>
    </row>
    <row r="32" spans="1:90">
      <c r="A32" s="190"/>
      <c r="B32" s="191"/>
      <c r="C32" s="185"/>
      <c r="D32" s="191"/>
      <c r="E32" s="225"/>
      <c r="F32" s="225"/>
      <c r="G32" s="225"/>
      <c r="H32" s="225"/>
      <c r="I32" s="225"/>
      <c r="J32" s="225"/>
      <c r="K32" s="230"/>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8"/>
      <c r="AP32" s="228"/>
      <c r="AQ32" s="228"/>
      <c r="AR32" s="228"/>
      <c r="AS32" s="228"/>
      <c r="AT32" s="228"/>
      <c r="AU32" s="228"/>
      <c r="AV32" s="228"/>
      <c r="AW32" s="228"/>
      <c r="AX32" s="228"/>
      <c r="AY32" s="228"/>
      <c r="AZ32" s="228"/>
      <c r="BA32" s="228"/>
      <c r="BB32" s="228"/>
      <c r="BC32" s="228"/>
      <c r="BD32" s="228"/>
      <c r="BE32" s="228"/>
      <c r="BF32" s="228"/>
      <c r="BG32" s="228"/>
      <c r="BH32" s="228"/>
      <c r="BI32" s="228"/>
      <c r="BJ32" s="228"/>
      <c r="BK32" s="228"/>
      <c r="BL32" s="228"/>
      <c r="BM32" s="228"/>
      <c r="BN32" s="228"/>
      <c r="BO32" s="228"/>
      <c r="BP32" s="228"/>
      <c r="BQ32" s="229"/>
      <c r="BR32" s="229"/>
      <c r="BS32" s="229"/>
      <c r="BT32" s="229"/>
      <c r="BU32" s="229"/>
      <c r="BV32" s="229"/>
      <c r="BW32" s="229"/>
      <c r="BX32" s="229"/>
      <c r="BY32" s="229"/>
      <c r="BZ32" s="229"/>
      <c r="CA32" s="229"/>
      <c r="CB32" s="229"/>
      <c r="CC32" s="229"/>
      <c r="CD32" s="229"/>
      <c r="CE32" s="229"/>
      <c r="CF32" s="229"/>
      <c r="CG32" s="229"/>
      <c r="CH32" s="229"/>
      <c r="CI32" s="229"/>
      <c r="CJ32" s="229"/>
      <c r="CK32" s="229"/>
      <c r="CL32" s="229"/>
    </row>
    <row r="33" spans="1:90">
      <c r="A33" s="190"/>
      <c r="B33" s="191"/>
      <c r="C33" s="185"/>
      <c r="D33" s="191"/>
      <c r="E33" s="225"/>
      <c r="F33" s="225"/>
      <c r="G33" s="225"/>
      <c r="H33" s="225"/>
      <c r="I33" s="225"/>
      <c r="J33" s="225"/>
      <c r="K33" s="230"/>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8"/>
      <c r="AP33" s="228"/>
      <c r="AQ33" s="228"/>
      <c r="AR33" s="228"/>
      <c r="AS33" s="228"/>
      <c r="AT33" s="228"/>
      <c r="AU33" s="228"/>
      <c r="AV33" s="228"/>
      <c r="AW33" s="228"/>
      <c r="AX33" s="228"/>
      <c r="AY33" s="228"/>
      <c r="AZ33" s="228"/>
      <c r="BA33" s="228"/>
      <c r="BB33" s="228"/>
      <c r="BC33" s="228"/>
      <c r="BD33" s="228"/>
      <c r="BE33" s="228"/>
      <c r="BF33" s="228"/>
      <c r="BG33" s="228"/>
      <c r="BH33" s="228"/>
      <c r="BI33" s="228"/>
      <c r="BJ33" s="228"/>
      <c r="BK33" s="228"/>
      <c r="BL33" s="228"/>
      <c r="BM33" s="228"/>
      <c r="BN33" s="228"/>
      <c r="BO33" s="228"/>
      <c r="BP33" s="228"/>
      <c r="BQ33" s="229"/>
      <c r="BR33" s="229"/>
      <c r="BS33" s="229"/>
      <c r="BT33" s="229"/>
      <c r="BU33" s="229"/>
      <c r="BV33" s="229"/>
      <c r="BW33" s="229"/>
      <c r="BX33" s="229"/>
      <c r="BY33" s="229"/>
      <c r="BZ33" s="229"/>
      <c r="CA33" s="229"/>
      <c r="CB33" s="229"/>
      <c r="CC33" s="229"/>
      <c r="CD33" s="229"/>
      <c r="CE33" s="229"/>
      <c r="CF33" s="229"/>
      <c r="CG33" s="229"/>
      <c r="CH33" s="229"/>
      <c r="CI33" s="229"/>
      <c r="CJ33" s="229"/>
      <c r="CK33" s="229"/>
      <c r="CL33" s="229"/>
    </row>
    <row r="34" spans="1:90">
      <c r="A34" s="190"/>
      <c r="B34" s="191"/>
      <c r="C34" s="185"/>
      <c r="D34" s="191"/>
      <c r="E34" s="225"/>
      <c r="F34" s="225"/>
      <c r="G34" s="225"/>
      <c r="H34" s="225"/>
      <c r="I34" s="225"/>
      <c r="J34" s="225"/>
      <c r="K34" s="230"/>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8"/>
      <c r="AP34" s="228"/>
      <c r="AQ34" s="228"/>
      <c r="AR34" s="228"/>
      <c r="AS34" s="228"/>
      <c r="AT34" s="228"/>
      <c r="AU34" s="228"/>
      <c r="AV34" s="228"/>
      <c r="AW34" s="228"/>
      <c r="AX34" s="228"/>
      <c r="AY34" s="228"/>
      <c r="AZ34" s="228"/>
      <c r="BA34" s="228"/>
      <c r="BB34" s="228"/>
      <c r="BC34" s="228"/>
      <c r="BD34" s="228"/>
      <c r="BE34" s="228"/>
      <c r="BF34" s="228"/>
      <c r="BG34" s="228"/>
      <c r="BH34" s="228"/>
      <c r="BI34" s="228"/>
      <c r="BJ34" s="228"/>
      <c r="BK34" s="228"/>
      <c r="BL34" s="228"/>
      <c r="BM34" s="228"/>
      <c r="BN34" s="228"/>
      <c r="BO34" s="228"/>
      <c r="BP34" s="228"/>
      <c r="BQ34" s="229"/>
      <c r="BR34" s="229"/>
      <c r="BS34" s="229"/>
      <c r="BT34" s="229"/>
      <c r="BU34" s="229"/>
      <c r="BV34" s="229"/>
      <c r="BW34" s="229"/>
      <c r="BX34" s="229"/>
      <c r="BY34" s="229"/>
      <c r="BZ34" s="229"/>
      <c r="CA34" s="229"/>
      <c r="CB34" s="229"/>
      <c r="CC34" s="229"/>
      <c r="CD34" s="229"/>
      <c r="CE34" s="229"/>
      <c r="CF34" s="229"/>
      <c r="CG34" s="229"/>
      <c r="CH34" s="229"/>
      <c r="CI34" s="229"/>
      <c r="CJ34" s="229"/>
      <c r="CK34" s="229"/>
      <c r="CL34" s="229"/>
    </row>
    <row r="35" spans="1:90">
      <c r="A35" s="190"/>
      <c r="B35" s="191"/>
      <c r="C35" s="185"/>
      <c r="D35" s="191"/>
      <c r="E35" s="225"/>
      <c r="F35" s="225"/>
      <c r="G35" s="225"/>
      <c r="H35" s="225"/>
      <c r="I35" s="225"/>
      <c r="J35" s="225"/>
      <c r="K35" s="230"/>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8"/>
      <c r="BQ35" s="229"/>
      <c r="BR35" s="229"/>
      <c r="BS35" s="229"/>
      <c r="BT35" s="229"/>
      <c r="BU35" s="229"/>
      <c r="BV35" s="229"/>
      <c r="BW35" s="229"/>
      <c r="BX35" s="229"/>
      <c r="BY35" s="229"/>
      <c r="BZ35" s="229"/>
      <c r="CA35" s="229"/>
      <c r="CB35" s="229"/>
      <c r="CC35" s="229"/>
      <c r="CD35" s="229"/>
      <c r="CE35" s="229"/>
      <c r="CF35" s="229"/>
      <c r="CG35" s="229"/>
      <c r="CH35" s="229"/>
      <c r="CI35" s="229"/>
      <c r="CJ35" s="229"/>
      <c r="CK35" s="229"/>
      <c r="CL35" s="229"/>
    </row>
    <row r="36" spans="1:90">
      <c r="A36" s="190"/>
      <c r="B36" s="191"/>
      <c r="C36" s="185"/>
      <c r="D36" s="191"/>
      <c r="E36" s="225"/>
      <c r="F36" s="225"/>
      <c r="G36" s="225"/>
      <c r="H36" s="225"/>
      <c r="I36" s="225"/>
      <c r="J36" s="225"/>
      <c r="K36" s="230"/>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8"/>
      <c r="BQ36" s="229"/>
      <c r="BR36" s="229"/>
      <c r="BS36" s="229"/>
      <c r="BT36" s="229"/>
      <c r="BU36" s="229"/>
      <c r="BV36" s="229"/>
      <c r="BW36" s="229"/>
      <c r="BX36" s="229"/>
      <c r="BY36" s="229"/>
      <c r="BZ36" s="229"/>
      <c r="CA36" s="229"/>
      <c r="CB36" s="229"/>
      <c r="CC36" s="229"/>
      <c r="CD36" s="229"/>
      <c r="CE36" s="229"/>
      <c r="CF36" s="229"/>
      <c r="CG36" s="229"/>
      <c r="CH36" s="229"/>
      <c r="CI36" s="229"/>
      <c r="CJ36" s="229"/>
      <c r="CK36" s="229"/>
      <c r="CL36" s="229"/>
    </row>
    <row r="37" spans="1:90">
      <c r="A37" s="190"/>
      <c r="B37" s="191"/>
      <c r="C37" s="185"/>
      <c r="D37" s="191"/>
      <c r="E37" s="225"/>
      <c r="F37" s="225"/>
      <c r="G37" s="225"/>
      <c r="H37" s="225"/>
      <c r="I37" s="225"/>
      <c r="J37" s="225"/>
      <c r="K37" s="230"/>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9"/>
      <c r="BR37" s="229"/>
      <c r="BS37" s="229"/>
      <c r="BT37" s="229"/>
      <c r="BU37" s="229"/>
      <c r="BV37" s="229"/>
      <c r="BW37" s="229"/>
      <c r="BX37" s="229"/>
      <c r="BY37" s="229"/>
      <c r="BZ37" s="229"/>
      <c r="CA37" s="229"/>
      <c r="CB37" s="229"/>
      <c r="CC37" s="229"/>
      <c r="CD37" s="229"/>
      <c r="CE37" s="229"/>
      <c r="CF37" s="229"/>
      <c r="CG37" s="229"/>
      <c r="CH37" s="229"/>
      <c r="CI37" s="229"/>
      <c r="CJ37" s="229"/>
      <c r="CK37" s="229"/>
      <c r="CL37" s="229"/>
    </row>
    <row r="38" spans="1:90">
      <c r="A38" s="190"/>
      <c r="B38" s="191"/>
      <c r="C38" s="185"/>
      <c r="D38" s="191"/>
      <c r="E38" s="225"/>
      <c r="F38" s="225"/>
      <c r="G38" s="225"/>
      <c r="H38" s="225"/>
      <c r="I38" s="225"/>
      <c r="J38" s="225"/>
      <c r="K38" s="230"/>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229"/>
      <c r="BR38" s="229"/>
      <c r="BS38" s="229"/>
      <c r="BT38" s="229"/>
      <c r="BU38" s="229"/>
      <c r="BV38" s="229"/>
      <c r="BW38" s="229"/>
      <c r="BX38" s="229"/>
      <c r="BY38" s="229"/>
      <c r="BZ38" s="229"/>
      <c r="CA38" s="229"/>
      <c r="CB38" s="229"/>
      <c r="CC38" s="229"/>
      <c r="CD38" s="229"/>
      <c r="CE38" s="229"/>
      <c r="CF38" s="229"/>
      <c r="CG38" s="229"/>
      <c r="CH38" s="229"/>
      <c r="CI38" s="229"/>
      <c r="CJ38" s="229"/>
      <c r="CK38" s="229"/>
      <c r="CL38" s="229"/>
    </row>
    <row r="39" spans="1:90">
      <c r="A39" s="190"/>
      <c r="B39" s="191"/>
      <c r="C39" s="185"/>
      <c r="D39" s="191"/>
      <c r="E39" s="225"/>
      <c r="F39" s="225"/>
      <c r="G39" s="225"/>
      <c r="H39" s="225"/>
      <c r="I39" s="225"/>
      <c r="J39" s="225"/>
      <c r="K39" s="230"/>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8"/>
      <c r="BQ39" s="229"/>
      <c r="BR39" s="229"/>
      <c r="BS39" s="229"/>
      <c r="BT39" s="229"/>
      <c r="BU39" s="229"/>
      <c r="BV39" s="229"/>
      <c r="BW39" s="229"/>
      <c r="BX39" s="229"/>
      <c r="BY39" s="229"/>
      <c r="BZ39" s="229"/>
      <c r="CA39" s="229"/>
      <c r="CB39" s="229"/>
      <c r="CC39" s="229"/>
      <c r="CD39" s="229"/>
      <c r="CE39" s="229"/>
      <c r="CF39" s="229"/>
      <c r="CG39" s="229"/>
      <c r="CH39" s="229"/>
      <c r="CI39" s="229"/>
      <c r="CJ39" s="229"/>
      <c r="CK39" s="229"/>
      <c r="CL39" s="229"/>
    </row>
    <row r="40" spans="1:90">
      <c r="A40" s="190"/>
      <c r="B40" s="191"/>
      <c r="C40" s="185"/>
      <c r="D40" s="191"/>
      <c r="E40" s="225"/>
      <c r="F40" s="225"/>
      <c r="G40" s="225"/>
      <c r="H40" s="225"/>
      <c r="I40" s="225"/>
      <c r="J40" s="225"/>
      <c r="K40" s="230"/>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9"/>
      <c r="BR40" s="229"/>
      <c r="BS40" s="229"/>
      <c r="BT40" s="229"/>
      <c r="BU40" s="229"/>
      <c r="BV40" s="229"/>
      <c r="BW40" s="229"/>
      <c r="BX40" s="229"/>
      <c r="BY40" s="229"/>
      <c r="BZ40" s="229"/>
      <c r="CA40" s="229"/>
      <c r="CB40" s="229"/>
      <c r="CC40" s="229"/>
      <c r="CD40" s="229"/>
      <c r="CE40" s="229"/>
      <c r="CF40" s="229"/>
      <c r="CG40" s="229"/>
      <c r="CH40" s="229"/>
      <c r="CI40" s="229"/>
      <c r="CJ40" s="229"/>
      <c r="CK40" s="229"/>
      <c r="CL40" s="229"/>
    </row>
    <row r="41" spans="1:90">
      <c r="A41" s="190"/>
      <c r="B41" s="191"/>
      <c r="C41" s="185"/>
      <c r="D41" s="191"/>
      <c r="E41" s="225"/>
      <c r="F41" s="225"/>
      <c r="G41" s="225"/>
      <c r="H41" s="225"/>
      <c r="I41" s="225"/>
      <c r="J41" s="225"/>
      <c r="K41" s="230"/>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9"/>
      <c r="BR41" s="229"/>
      <c r="BS41" s="229"/>
      <c r="BT41" s="229"/>
      <c r="BU41" s="229"/>
      <c r="BV41" s="229"/>
      <c r="BW41" s="229"/>
      <c r="BX41" s="229"/>
      <c r="BY41" s="229"/>
      <c r="BZ41" s="229"/>
      <c r="CA41" s="229"/>
      <c r="CB41" s="229"/>
      <c r="CC41" s="229"/>
      <c r="CD41" s="229"/>
      <c r="CE41" s="229"/>
      <c r="CF41" s="229"/>
      <c r="CG41" s="229"/>
      <c r="CH41" s="229"/>
      <c r="CI41" s="229"/>
      <c r="CJ41" s="229"/>
      <c r="CK41" s="229"/>
      <c r="CL41" s="229"/>
    </row>
    <row r="42" spans="1:90">
      <c r="A42" s="190"/>
      <c r="B42" s="191"/>
      <c r="C42" s="185"/>
      <c r="D42" s="191"/>
      <c r="E42" s="225"/>
      <c r="F42" s="225"/>
      <c r="G42" s="225"/>
      <c r="H42" s="225"/>
      <c r="I42" s="225"/>
      <c r="J42" s="225"/>
      <c r="K42" s="230"/>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9"/>
      <c r="BR42" s="229"/>
      <c r="BS42" s="229"/>
      <c r="BT42" s="229"/>
      <c r="BU42" s="229"/>
      <c r="BV42" s="229"/>
      <c r="BW42" s="229"/>
      <c r="BX42" s="229"/>
      <c r="BY42" s="229"/>
      <c r="BZ42" s="229"/>
      <c r="CA42" s="229"/>
      <c r="CB42" s="229"/>
      <c r="CC42" s="229"/>
      <c r="CD42" s="229"/>
      <c r="CE42" s="229"/>
      <c r="CF42" s="229"/>
      <c r="CG42" s="229"/>
      <c r="CH42" s="229"/>
      <c r="CI42" s="229"/>
      <c r="CJ42" s="229"/>
      <c r="CK42" s="229"/>
      <c r="CL42" s="229"/>
    </row>
    <row r="43" spans="1:90">
      <c r="A43" s="190"/>
      <c r="B43" s="191"/>
      <c r="C43" s="185"/>
      <c r="D43" s="191"/>
      <c r="E43" s="225"/>
      <c r="F43" s="225"/>
      <c r="G43" s="225"/>
      <c r="H43" s="225"/>
      <c r="I43" s="225"/>
      <c r="J43" s="225"/>
      <c r="K43" s="230"/>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9"/>
      <c r="BR43" s="229"/>
      <c r="BS43" s="229"/>
      <c r="BT43" s="229"/>
      <c r="BU43" s="229"/>
      <c r="BV43" s="229"/>
      <c r="BW43" s="229"/>
      <c r="BX43" s="229"/>
      <c r="BY43" s="229"/>
      <c r="BZ43" s="229"/>
      <c r="CA43" s="229"/>
      <c r="CB43" s="229"/>
      <c r="CC43" s="229"/>
      <c r="CD43" s="229"/>
      <c r="CE43" s="229"/>
      <c r="CF43" s="229"/>
      <c r="CG43" s="229"/>
      <c r="CH43" s="229"/>
      <c r="CI43" s="229"/>
      <c r="CJ43" s="229"/>
      <c r="CK43" s="229"/>
      <c r="CL43" s="229"/>
    </row>
    <row r="44" spans="1:90">
      <c r="A44" s="190"/>
      <c r="B44" s="191"/>
      <c r="C44" s="185"/>
      <c r="D44" s="191"/>
      <c r="E44" s="225"/>
      <c r="F44" s="225"/>
      <c r="G44" s="225"/>
      <c r="H44" s="225"/>
      <c r="I44" s="225"/>
      <c r="J44" s="225"/>
      <c r="K44" s="230"/>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8"/>
      <c r="BQ44" s="229"/>
      <c r="BR44" s="229"/>
      <c r="BS44" s="229"/>
      <c r="BT44" s="229"/>
      <c r="BU44" s="229"/>
      <c r="BV44" s="229"/>
      <c r="BW44" s="229"/>
      <c r="BX44" s="229"/>
      <c r="BY44" s="229"/>
      <c r="BZ44" s="229"/>
      <c r="CA44" s="229"/>
      <c r="CB44" s="229"/>
      <c r="CC44" s="229"/>
      <c r="CD44" s="229"/>
      <c r="CE44" s="229"/>
      <c r="CF44" s="229"/>
      <c r="CG44" s="229"/>
      <c r="CH44" s="229"/>
      <c r="CI44" s="229"/>
      <c r="CJ44" s="229"/>
      <c r="CK44" s="229"/>
      <c r="CL44" s="229"/>
    </row>
    <row r="45" spans="1:90">
      <c r="A45" s="190"/>
      <c r="B45" s="191"/>
      <c r="C45" s="185"/>
      <c r="D45" s="191"/>
      <c r="E45" s="225"/>
      <c r="F45" s="225"/>
      <c r="G45" s="225"/>
      <c r="H45" s="225"/>
      <c r="I45" s="225"/>
      <c r="J45" s="225"/>
      <c r="K45" s="230"/>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9"/>
      <c r="BR45" s="229"/>
      <c r="BS45" s="229"/>
      <c r="BT45" s="229"/>
      <c r="BU45" s="229"/>
      <c r="BV45" s="229"/>
      <c r="BW45" s="229"/>
      <c r="BX45" s="229"/>
      <c r="BY45" s="229"/>
      <c r="BZ45" s="229"/>
      <c r="CA45" s="229"/>
      <c r="CB45" s="229"/>
      <c r="CC45" s="229"/>
      <c r="CD45" s="229"/>
      <c r="CE45" s="229"/>
      <c r="CF45" s="229"/>
      <c r="CG45" s="229"/>
      <c r="CH45" s="229"/>
      <c r="CI45" s="229"/>
      <c r="CJ45" s="229"/>
      <c r="CK45" s="229"/>
      <c r="CL45" s="229"/>
    </row>
    <row r="46" spans="1:90">
      <c r="A46" s="190"/>
      <c r="B46" s="191"/>
      <c r="C46" s="185"/>
      <c r="D46" s="191"/>
      <c r="E46" s="225"/>
      <c r="F46" s="225"/>
      <c r="G46" s="225"/>
      <c r="H46" s="225"/>
      <c r="I46" s="225"/>
      <c r="J46" s="225"/>
      <c r="K46" s="230"/>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9"/>
      <c r="BR46" s="229"/>
      <c r="BS46" s="229"/>
      <c r="BT46" s="229"/>
      <c r="BU46" s="229"/>
      <c r="BV46" s="229"/>
      <c r="BW46" s="229"/>
      <c r="BX46" s="229"/>
      <c r="BY46" s="229"/>
      <c r="BZ46" s="229"/>
      <c r="CA46" s="229"/>
      <c r="CB46" s="229"/>
      <c r="CC46" s="229"/>
      <c r="CD46" s="229"/>
      <c r="CE46" s="229"/>
      <c r="CF46" s="229"/>
      <c r="CG46" s="229"/>
      <c r="CH46" s="229"/>
      <c r="CI46" s="229"/>
      <c r="CJ46" s="229"/>
      <c r="CK46" s="229"/>
      <c r="CL46" s="229"/>
    </row>
    <row r="47" spans="1:90">
      <c r="A47" s="190"/>
      <c r="B47" s="191"/>
      <c r="C47" s="185"/>
      <c r="D47" s="191"/>
      <c r="E47" s="225"/>
      <c r="F47" s="225"/>
      <c r="G47" s="225"/>
      <c r="H47" s="225"/>
      <c r="I47" s="225"/>
      <c r="J47" s="225"/>
      <c r="K47" s="230"/>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9"/>
      <c r="BR47" s="229"/>
      <c r="BS47" s="229"/>
      <c r="BT47" s="229"/>
      <c r="BU47" s="229"/>
      <c r="BV47" s="229"/>
      <c r="BW47" s="229"/>
      <c r="BX47" s="229"/>
      <c r="BY47" s="229"/>
      <c r="BZ47" s="229"/>
      <c r="CA47" s="229"/>
      <c r="CB47" s="229"/>
      <c r="CC47" s="229"/>
      <c r="CD47" s="229"/>
      <c r="CE47" s="229"/>
      <c r="CF47" s="229"/>
      <c r="CG47" s="229"/>
      <c r="CH47" s="229"/>
      <c r="CI47" s="229"/>
      <c r="CJ47" s="229"/>
      <c r="CK47" s="229"/>
      <c r="CL47" s="229"/>
    </row>
    <row r="48" spans="1:90">
      <c r="A48" s="190"/>
      <c r="B48" s="191"/>
      <c r="C48" s="185"/>
      <c r="D48" s="191"/>
      <c r="E48" s="225"/>
      <c r="F48" s="225"/>
      <c r="G48" s="225"/>
      <c r="H48" s="225"/>
      <c r="I48" s="225"/>
      <c r="J48" s="225"/>
      <c r="K48" s="230"/>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9"/>
      <c r="BR48" s="229"/>
      <c r="BS48" s="229"/>
      <c r="BT48" s="229"/>
      <c r="BU48" s="229"/>
      <c r="BV48" s="229"/>
      <c r="BW48" s="229"/>
      <c r="BX48" s="229"/>
      <c r="BY48" s="229"/>
      <c r="BZ48" s="229"/>
      <c r="CA48" s="229"/>
      <c r="CB48" s="229"/>
      <c r="CC48" s="229"/>
      <c r="CD48" s="229"/>
      <c r="CE48" s="229"/>
      <c r="CF48" s="229"/>
      <c r="CG48" s="229"/>
      <c r="CH48" s="229"/>
      <c r="CI48" s="229"/>
      <c r="CJ48" s="229"/>
      <c r="CK48" s="229"/>
      <c r="CL48" s="229"/>
    </row>
    <row r="49" spans="1:90">
      <c r="A49" s="190"/>
      <c r="B49" s="191"/>
      <c r="C49" s="185"/>
      <c r="D49" s="191"/>
      <c r="E49" s="225"/>
      <c r="F49" s="225"/>
      <c r="G49" s="225"/>
      <c r="H49" s="225"/>
      <c r="I49" s="225"/>
      <c r="J49" s="225"/>
      <c r="K49" s="230"/>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9"/>
      <c r="BR49" s="229"/>
      <c r="BS49" s="229"/>
      <c r="BT49" s="229"/>
      <c r="BU49" s="229"/>
      <c r="BV49" s="229"/>
      <c r="BW49" s="229"/>
      <c r="BX49" s="229"/>
      <c r="BY49" s="229"/>
      <c r="BZ49" s="229"/>
      <c r="CA49" s="229"/>
      <c r="CB49" s="229"/>
      <c r="CC49" s="229"/>
      <c r="CD49" s="229"/>
      <c r="CE49" s="229"/>
      <c r="CF49" s="229"/>
      <c r="CG49" s="229"/>
      <c r="CH49" s="229"/>
      <c r="CI49" s="229"/>
      <c r="CJ49" s="229"/>
      <c r="CK49" s="229"/>
      <c r="CL49" s="229"/>
    </row>
    <row r="50" spans="1:90">
      <c r="A50" s="190"/>
      <c r="B50" s="191"/>
      <c r="C50" s="185"/>
      <c r="D50" s="191"/>
      <c r="E50" s="225"/>
      <c r="F50" s="225"/>
      <c r="G50" s="225"/>
      <c r="H50" s="225"/>
      <c r="I50" s="225"/>
      <c r="J50" s="225"/>
      <c r="K50" s="230"/>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9"/>
      <c r="BR50" s="229"/>
      <c r="BS50" s="229"/>
      <c r="BT50" s="229"/>
      <c r="BU50" s="229"/>
      <c r="BV50" s="229"/>
      <c r="BW50" s="229"/>
      <c r="BX50" s="229"/>
      <c r="BY50" s="229"/>
      <c r="BZ50" s="229"/>
      <c r="CA50" s="229"/>
      <c r="CB50" s="229"/>
      <c r="CC50" s="229"/>
      <c r="CD50" s="229"/>
      <c r="CE50" s="229"/>
      <c r="CF50" s="229"/>
      <c r="CG50" s="229"/>
      <c r="CH50" s="229"/>
      <c r="CI50" s="229"/>
      <c r="CJ50" s="229"/>
      <c r="CK50" s="229"/>
      <c r="CL50" s="229"/>
    </row>
    <row r="51" spans="1:90">
      <c r="A51" s="190"/>
      <c r="B51" s="191"/>
      <c r="C51" s="185"/>
      <c r="D51" s="191"/>
      <c r="E51" s="225"/>
      <c r="F51" s="225"/>
      <c r="G51" s="225"/>
      <c r="H51" s="225"/>
      <c r="I51" s="225"/>
      <c r="J51" s="225"/>
      <c r="K51" s="230"/>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229"/>
      <c r="BS51" s="229"/>
      <c r="BT51" s="229"/>
      <c r="BU51" s="229"/>
      <c r="BV51" s="229"/>
      <c r="BW51" s="229"/>
      <c r="BX51" s="229"/>
      <c r="BY51" s="229"/>
      <c r="BZ51" s="229"/>
      <c r="CA51" s="229"/>
      <c r="CB51" s="229"/>
      <c r="CC51" s="229"/>
      <c r="CD51" s="229"/>
      <c r="CE51" s="229"/>
      <c r="CF51" s="229"/>
      <c r="CG51" s="229"/>
      <c r="CH51" s="229"/>
      <c r="CI51" s="229"/>
      <c r="CJ51" s="229"/>
      <c r="CK51" s="229"/>
      <c r="CL51" s="229"/>
    </row>
    <row r="52" spans="1:90">
      <c r="A52" s="190"/>
      <c r="B52" s="191"/>
      <c r="C52" s="185"/>
      <c r="D52" s="191"/>
      <c r="E52" s="225"/>
      <c r="F52" s="225"/>
      <c r="G52" s="225"/>
      <c r="H52" s="225"/>
      <c r="I52" s="225"/>
      <c r="J52" s="225"/>
      <c r="K52" s="230"/>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229"/>
      <c r="BS52" s="229"/>
      <c r="BT52" s="229"/>
      <c r="BU52" s="229"/>
      <c r="BV52" s="229"/>
      <c r="BW52" s="229"/>
      <c r="BX52" s="229"/>
      <c r="BY52" s="229"/>
      <c r="BZ52" s="229"/>
      <c r="CA52" s="229"/>
      <c r="CB52" s="229"/>
      <c r="CC52" s="229"/>
      <c r="CD52" s="229"/>
      <c r="CE52" s="229"/>
      <c r="CF52" s="229"/>
      <c r="CG52" s="229"/>
      <c r="CH52" s="229"/>
      <c r="CI52" s="229"/>
      <c r="CJ52" s="229"/>
      <c r="CK52" s="229"/>
      <c r="CL52" s="229"/>
    </row>
    <row r="53" spans="1:90">
      <c r="A53" s="190"/>
      <c r="B53" s="191"/>
      <c r="C53" s="185"/>
      <c r="D53" s="191"/>
      <c r="E53" s="225"/>
      <c r="F53" s="225"/>
      <c r="G53" s="225"/>
      <c r="H53" s="225"/>
      <c r="I53" s="225"/>
      <c r="J53" s="225"/>
      <c r="K53" s="230"/>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8"/>
      <c r="BQ53" s="229"/>
      <c r="BR53" s="229"/>
      <c r="BS53" s="229"/>
      <c r="BT53" s="229"/>
      <c r="BU53" s="229"/>
      <c r="BV53" s="229"/>
      <c r="BW53" s="229"/>
      <c r="BX53" s="229"/>
      <c r="BY53" s="229"/>
      <c r="BZ53" s="229"/>
      <c r="CA53" s="229"/>
      <c r="CB53" s="229"/>
      <c r="CC53" s="229"/>
      <c r="CD53" s="229"/>
      <c r="CE53" s="229"/>
      <c r="CF53" s="229"/>
      <c r="CG53" s="229"/>
      <c r="CH53" s="229"/>
      <c r="CI53" s="229"/>
      <c r="CJ53" s="229"/>
      <c r="CK53" s="229"/>
      <c r="CL53" s="229"/>
    </row>
    <row r="54" spans="1:90">
      <c r="A54" s="190"/>
      <c r="B54" s="191"/>
      <c r="C54" s="185"/>
      <c r="D54" s="191"/>
      <c r="E54" s="225"/>
      <c r="F54" s="225"/>
      <c r="G54" s="225"/>
      <c r="H54" s="225"/>
      <c r="I54" s="225"/>
      <c r="J54" s="225"/>
      <c r="K54" s="230"/>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7"/>
      <c r="AJ54" s="227"/>
      <c r="AK54" s="227"/>
      <c r="AL54" s="227"/>
      <c r="AM54" s="227"/>
      <c r="AN54" s="227"/>
      <c r="AO54" s="228"/>
      <c r="AP54" s="228"/>
      <c r="AQ54" s="228"/>
      <c r="AR54" s="228"/>
      <c r="AS54" s="228"/>
      <c r="AT54" s="228"/>
      <c r="AU54" s="228"/>
      <c r="AV54" s="228"/>
      <c r="AW54" s="228"/>
      <c r="AX54" s="228"/>
      <c r="AY54" s="228"/>
      <c r="AZ54" s="228"/>
      <c r="BA54" s="228"/>
      <c r="BB54" s="228"/>
      <c r="BC54" s="228"/>
      <c r="BD54" s="228"/>
      <c r="BE54" s="228"/>
      <c r="BF54" s="228"/>
      <c r="BG54" s="228"/>
      <c r="BH54" s="228"/>
      <c r="BI54" s="228"/>
      <c r="BJ54" s="228"/>
      <c r="BK54" s="228"/>
      <c r="BL54" s="228"/>
      <c r="BM54" s="228"/>
      <c r="BN54" s="228"/>
      <c r="BO54" s="228"/>
      <c r="BP54" s="228"/>
      <c r="BQ54" s="229"/>
      <c r="BR54" s="229"/>
      <c r="BS54" s="229"/>
      <c r="BT54" s="229"/>
      <c r="BU54" s="229"/>
      <c r="BV54" s="229"/>
      <c r="BW54" s="229"/>
      <c r="BX54" s="229"/>
      <c r="BY54" s="229"/>
      <c r="BZ54" s="229"/>
      <c r="CA54" s="229"/>
      <c r="CB54" s="229"/>
      <c r="CC54" s="229"/>
      <c r="CD54" s="229"/>
      <c r="CE54" s="229"/>
      <c r="CF54" s="229"/>
      <c r="CG54" s="229"/>
      <c r="CH54" s="229"/>
      <c r="CI54" s="229"/>
      <c r="CJ54" s="229"/>
      <c r="CK54" s="229"/>
      <c r="CL54" s="229"/>
    </row>
    <row r="55" spans="1:90">
      <c r="A55" s="190"/>
      <c r="B55" s="191"/>
      <c r="C55" s="185"/>
      <c r="D55" s="191"/>
      <c r="E55" s="225"/>
      <c r="F55" s="225"/>
      <c r="G55" s="225"/>
      <c r="H55" s="225"/>
      <c r="I55" s="225"/>
      <c r="J55" s="225"/>
      <c r="K55" s="230"/>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227"/>
      <c r="AK55" s="227"/>
      <c r="AL55" s="227"/>
      <c r="AM55" s="227"/>
      <c r="AN55" s="227"/>
      <c r="AO55" s="228"/>
      <c r="AP55" s="228"/>
      <c r="AQ55" s="228"/>
      <c r="AR55" s="228"/>
      <c r="AS55" s="228"/>
      <c r="AT55" s="228"/>
      <c r="AU55" s="228"/>
      <c r="AV55" s="228"/>
      <c r="AW55" s="228"/>
      <c r="AX55" s="228"/>
      <c r="AY55" s="228"/>
      <c r="AZ55" s="228"/>
      <c r="BA55" s="228"/>
      <c r="BB55" s="228"/>
      <c r="BC55" s="228"/>
      <c r="BD55" s="228"/>
      <c r="BE55" s="228"/>
      <c r="BF55" s="228"/>
      <c r="BG55" s="228"/>
      <c r="BH55" s="228"/>
      <c r="BI55" s="228"/>
      <c r="BJ55" s="228"/>
      <c r="BK55" s="228"/>
      <c r="BL55" s="228"/>
      <c r="BM55" s="228"/>
      <c r="BN55" s="228"/>
      <c r="BO55" s="228"/>
      <c r="BP55" s="228"/>
      <c r="BQ55" s="229"/>
      <c r="BR55" s="229"/>
      <c r="BS55" s="229"/>
      <c r="BT55" s="229"/>
      <c r="BU55" s="229"/>
      <c r="BV55" s="229"/>
      <c r="BW55" s="229"/>
      <c r="BX55" s="229"/>
      <c r="BY55" s="229"/>
      <c r="BZ55" s="229"/>
      <c r="CA55" s="229"/>
      <c r="CB55" s="229"/>
      <c r="CC55" s="229"/>
      <c r="CD55" s="229"/>
      <c r="CE55" s="229"/>
      <c r="CF55" s="229"/>
      <c r="CG55" s="229"/>
      <c r="CH55" s="229"/>
      <c r="CI55" s="229"/>
      <c r="CJ55" s="229"/>
      <c r="CK55" s="229"/>
      <c r="CL55" s="229"/>
    </row>
    <row r="56" spans="1:90">
      <c r="A56" s="190"/>
      <c r="B56" s="191"/>
      <c r="C56" s="185"/>
      <c r="D56" s="191"/>
      <c r="E56" s="225"/>
      <c r="F56" s="225"/>
      <c r="G56" s="225"/>
      <c r="H56" s="225"/>
      <c r="I56" s="225"/>
      <c r="J56" s="225"/>
      <c r="K56" s="230"/>
      <c r="L56" s="227"/>
      <c r="M56" s="227"/>
      <c r="N56" s="227"/>
      <c r="O56" s="227"/>
      <c r="P56" s="227"/>
      <c r="Q56" s="227"/>
      <c r="R56" s="227"/>
      <c r="S56" s="227"/>
      <c r="T56" s="227"/>
      <c r="U56" s="227"/>
      <c r="V56" s="227"/>
      <c r="W56" s="227"/>
      <c r="X56" s="227"/>
      <c r="Y56" s="227"/>
      <c r="Z56" s="227"/>
      <c r="AA56" s="227"/>
      <c r="AB56" s="227"/>
      <c r="AC56" s="227"/>
      <c r="AD56" s="227"/>
      <c r="AE56" s="227"/>
      <c r="AF56" s="227"/>
      <c r="AG56" s="227"/>
      <c r="AH56" s="227"/>
      <c r="AI56" s="227"/>
      <c r="AJ56" s="227"/>
      <c r="AK56" s="227"/>
      <c r="AL56" s="227"/>
      <c r="AM56" s="227"/>
      <c r="AN56" s="227"/>
      <c r="AO56" s="228"/>
      <c r="AP56" s="228"/>
      <c r="AQ56" s="228"/>
      <c r="AR56" s="228"/>
      <c r="AS56" s="228"/>
      <c r="AT56" s="228"/>
      <c r="AU56" s="228"/>
      <c r="AV56" s="228"/>
      <c r="AW56" s="228"/>
      <c r="AX56" s="228"/>
      <c r="AY56" s="228"/>
      <c r="AZ56" s="228"/>
      <c r="BA56" s="228"/>
      <c r="BB56" s="228"/>
      <c r="BC56" s="228"/>
      <c r="BD56" s="228"/>
      <c r="BE56" s="228"/>
      <c r="BF56" s="228"/>
      <c r="BG56" s="228"/>
      <c r="BH56" s="228"/>
      <c r="BI56" s="228"/>
      <c r="BJ56" s="228"/>
      <c r="BK56" s="228"/>
      <c r="BL56" s="228"/>
      <c r="BM56" s="228"/>
      <c r="BN56" s="228"/>
      <c r="BO56" s="228"/>
      <c r="BP56" s="228"/>
      <c r="BQ56" s="229"/>
      <c r="BR56" s="229"/>
      <c r="BS56" s="229"/>
      <c r="BT56" s="229"/>
      <c r="BU56" s="229"/>
      <c r="BV56" s="229"/>
      <c r="BW56" s="229"/>
      <c r="BX56" s="229"/>
      <c r="BY56" s="229"/>
      <c r="BZ56" s="229"/>
      <c r="CA56" s="229"/>
      <c r="CB56" s="229"/>
      <c r="CC56" s="229"/>
      <c r="CD56" s="229"/>
      <c r="CE56" s="229"/>
      <c r="CF56" s="229"/>
      <c r="CG56" s="229"/>
      <c r="CH56" s="229"/>
      <c r="CI56" s="229"/>
      <c r="CJ56" s="229"/>
      <c r="CK56" s="229"/>
      <c r="CL56" s="229"/>
    </row>
    <row r="57" spans="1:90">
      <c r="A57" s="190"/>
      <c r="B57" s="191"/>
      <c r="C57" s="185"/>
      <c r="D57" s="191"/>
      <c r="E57" s="225"/>
      <c r="F57" s="225"/>
      <c r="G57" s="225"/>
      <c r="H57" s="225"/>
      <c r="I57" s="225"/>
      <c r="J57" s="225"/>
      <c r="K57" s="230"/>
      <c r="L57" s="227"/>
      <c r="M57" s="227"/>
      <c r="N57" s="227"/>
      <c r="O57" s="227"/>
      <c r="P57" s="227"/>
      <c r="Q57" s="227"/>
      <c r="R57" s="227"/>
      <c r="S57" s="227"/>
      <c r="T57" s="227"/>
      <c r="U57" s="227"/>
      <c r="V57" s="227"/>
      <c r="W57" s="227"/>
      <c r="X57" s="227"/>
      <c r="Y57" s="227"/>
      <c r="Z57" s="227"/>
      <c r="AA57" s="227"/>
      <c r="AB57" s="227"/>
      <c r="AC57" s="227"/>
      <c r="AD57" s="227"/>
      <c r="AE57" s="227"/>
      <c r="AF57" s="227"/>
      <c r="AG57" s="227"/>
      <c r="AH57" s="227"/>
      <c r="AI57" s="227"/>
      <c r="AJ57" s="227"/>
      <c r="AK57" s="227"/>
      <c r="AL57" s="227"/>
      <c r="AM57" s="227"/>
      <c r="AN57" s="227"/>
      <c r="AO57" s="228"/>
      <c r="AP57" s="228"/>
      <c r="AQ57" s="228"/>
      <c r="AR57" s="228"/>
      <c r="AS57" s="228"/>
      <c r="AT57" s="228"/>
      <c r="AU57" s="228"/>
      <c r="AV57" s="228"/>
      <c r="AW57" s="228"/>
      <c r="AX57" s="228"/>
      <c r="AY57" s="228"/>
      <c r="AZ57" s="228"/>
      <c r="BA57" s="228"/>
      <c r="BB57" s="228"/>
      <c r="BC57" s="228"/>
      <c r="BD57" s="228"/>
      <c r="BE57" s="228"/>
      <c r="BF57" s="228"/>
      <c r="BG57" s="228"/>
      <c r="BH57" s="228"/>
      <c r="BI57" s="228"/>
      <c r="BJ57" s="228"/>
      <c r="BK57" s="228"/>
      <c r="BL57" s="228"/>
      <c r="BM57" s="228"/>
      <c r="BN57" s="228"/>
      <c r="BO57" s="228"/>
      <c r="BP57" s="228"/>
      <c r="BQ57" s="229"/>
      <c r="BR57" s="229"/>
      <c r="BS57" s="229"/>
      <c r="BT57" s="229"/>
      <c r="BU57" s="229"/>
      <c r="BV57" s="229"/>
      <c r="BW57" s="229"/>
      <c r="BX57" s="229"/>
      <c r="BY57" s="229"/>
      <c r="BZ57" s="229"/>
      <c r="CA57" s="229"/>
      <c r="CB57" s="229"/>
      <c r="CC57" s="229"/>
      <c r="CD57" s="229"/>
      <c r="CE57" s="229"/>
      <c r="CF57" s="229"/>
      <c r="CG57" s="229"/>
      <c r="CH57" s="229"/>
      <c r="CI57" s="229"/>
      <c r="CJ57" s="229"/>
      <c r="CK57" s="229"/>
      <c r="CL57" s="229"/>
    </row>
    <row r="58" spans="1:90">
      <c r="A58" s="190"/>
      <c r="B58" s="191"/>
      <c r="C58" s="185"/>
      <c r="D58" s="191"/>
      <c r="E58" s="225"/>
      <c r="F58" s="225"/>
      <c r="G58" s="225"/>
      <c r="H58" s="225"/>
      <c r="I58" s="225"/>
      <c r="J58" s="225"/>
      <c r="K58" s="230"/>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227"/>
      <c r="AK58" s="227"/>
      <c r="AL58" s="227"/>
      <c r="AM58" s="227"/>
      <c r="AN58" s="227"/>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28"/>
      <c r="BN58" s="228"/>
      <c r="BO58" s="228"/>
      <c r="BP58" s="228"/>
      <c r="BQ58" s="229"/>
      <c r="BR58" s="229"/>
      <c r="BS58" s="229"/>
      <c r="BT58" s="229"/>
      <c r="BU58" s="229"/>
      <c r="BV58" s="229"/>
      <c r="BW58" s="229"/>
      <c r="BX58" s="229"/>
      <c r="BY58" s="229"/>
      <c r="BZ58" s="229"/>
      <c r="CA58" s="229"/>
      <c r="CB58" s="229"/>
      <c r="CC58" s="229"/>
      <c r="CD58" s="229"/>
      <c r="CE58" s="229"/>
      <c r="CF58" s="229"/>
      <c r="CG58" s="229"/>
      <c r="CH58" s="229"/>
      <c r="CI58" s="229"/>
      <c r="CJ58" s="229"/>
      <c r="CK58" s="229"/>
      <c r="CL58" s="229"/>
    </row>
    <row r="59" spans="1:90">
      <c r="A59" s="190"/>
      <c r="B59" s="191"/>
      <c r="C59" s="185"/>
      <c r="D59" s="191"/>
      <c r="E59" s="225"/>
      <c r="F59" s="225"/>
      <c r="G59" s="225"/>
      <c r="H59" s="225"/>
      <c r="I59" s="225"/>
      <c r="J59" s="225"/>
      <c r="K59" s="230"/>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28"/>
      <c r="AP59" s="228"/>
      <c r="AQ59" s="228"/>
      <c r="AR59" s="228"/>
      <c r="AS59" s="228"/>
      <c r="AT59" s="228"/>
      <c r="AU59" s="228"/>
      <c r="AV59" s="228"/>
      <c r="AW59" s="228"/>
      <c r="AX59" s="228"/>
      <c r="AY59" s="228"/>
      <c r="AZ59" s="228"/>
      <c r="BA59" s="228"/>
      <c r="BB59" s="228"/>
      <c r="BC59" s="228"/>
      <c r="BD59" s="228"/>
      <c r="BE59" s="228"/>
      <c r="BF59" s="228"/>
      <c r="BG59" s="228"/>
      <c r="BH59" s="228"/>
      <c r="BI59" s="228"/>
      <c r="BJ59" s="228"/>
      <c r="BK59" s="228"/>
      <c r="BL59" s="228"/>
      <c r="BM59" s="228"/>
      <c r="BN59" s="228"/>
      <c r="BO59" s="228"/>
      <c r="BP59" s="228"/>
      <c r="BQ59" s="229"/>
      <c r="BR59" s="229"/>
      <c r="BS59" s="229"/>
      <c r="BT59" s="229"/>
      <c r="BU59" s="229"/>
      <c r="BV59" s="229"/>
      <c r="BW59" s="229"/>
      <c r="BX59" s="229"/>
      <c r="BY59" s="229"/>
      <c r="BZ59" s="229"/>
      <c r="CA59" s="229"/>
      <c r="CB59" s="229"/>
      <c r="CC59" s="229"/>
      <c r="CD59" s="229"/>
      <c r="CE59" s="229"/>
      <c r="CF59" s="229"/>
      <c r="CG59" s="229"/>
      <c r="CH59" s="229"/>
      <c r="CI59" s="229"/>
      <c r="CJ59" s="229"/>
      <c r="CK59" s="229"/>
      <c r="CL59" s="229"/>
    </row>
    <row r="60" spans="1:90">
      <c r="A60" s="190"/>
      <c r="B60" s="191"/>
      <c r="C60" s="185"/>
      <c r="D60" s="191"/>
      <c r="E60" s="225"/>
      <c r="F60" s="225"/>
      <c r="G60" s="225"/>
      <c r="H60" s="225"/>
      <c r="I60" s="225"/>
      <c r="J60" s="225"/>
      <c r="K60" s="230"/>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28"/>
      <c r="AP60" s="228"/>
      <c r="AQ60" s="228"/>
      <c r="AR60" s="228"/>
      <c r="AS60" s="228"/>
      <c r="AT60" s="228"/>
      <c r="AU60" s="228"/>
      <c r="AV60" s="228"/>
      <c r="AW60" s="228"/>
      <c r="AX60" s="228"/>
      <c r="AY60" s="228"/>
      <c r="AZ60" s="228"/>
      <c r="BA60" s="228"/>
      <c r="BB60" s="228"/>
      <c r="BC60" s="228"/>
      <c r="BD60" s="228"/>
      <c r="BE60" s="228"/>
      <c r="BF60" s="228"/>
      <c r="BG60" s="228"/>
      <c r="BH60" s="228"/>
      <c r="BI60" s="228"/>
      <c r="BJ60" s="228"/>
      <c r="BK60" s="228"/>
      <c r="BL60" s="228"/>
      <c r="BM60" s="228"/>
      <c r="BN60" s="228"/>
      <c r="BO60" s="228"/>
      <c r="BP60" s="228"/>
      <c r="BQ60" s="229"/>
      <c r="BR60" s="229"/>
      <c r="BS60" s="229"/>
      <c r="BT60" s="229"/>
      <c r="BU60" s="229"/>
      <c r="BV60" s="229"/>
      <c r="BW60" s="229"/>
      <c r="BX60" s="229"/>
      <c r="BY60" s="229"/>
      <c r="BZ60" s="229"/>
      <c r="CA60" s="229"/>
      <c r="CB60" s="229"/>
      <c r="CC60" s="229"/>
      <c r="CD60" s="229"/>
      <c r="CE60" s="229"/>
      <c r="CF60" s="229"/>
      <c r="CG60" s="229"/>
      <c r="CH60" s="229"/>
      <c r="CI60" s="229"/>
      <c r="CJ60" s="229"/>
      <c r="CK60" s="229"/>
      <c r="CL60" s="229"/>
    </row>
    <row r="61" spans="1:90">
      <c r="A61" s="190"/>
      <c r="B61" s="191"/>
      <c r="C61" s="185"/>
      <c r="D61" s="191"/>
      <c r="E61" s="225"/>
      <c r="F61" s="225"/>
      <c r="G61" s="225"/>
      <c r="H61" s="225"/>
      <c r="I61" s="225"/>
      <c r="J61" s="225"/>
      <c r="K61" s="230"/>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28"/>
      <c r="AP61" s="228"/>
      <c r="AQ61" s="228"/>
      <c r="AR61" s="228"/>
      <c r="AS61" s="228"/>
      <c r="AT61" s="228"/>
      <c r="AU61" s="228"/>
      <c r="AV61" s="228"/>
      <c r="AW61" s="228"/>
      <c r="AX61" s="228"/>
      <c r="AY61" s="228"/>
      <c r="AZ61" s="228"/>
      <c r="BA61" s="228"/>
      <c r="BB61" s="228"/>
      <c r="BC61" s="228"/>
      <c r="BD61" s="228"/>
      <c r="BE61" s="228"/>
      <c r="BF61" s="228"/>
      <c r="BG61" s="228"/>
      <c r="BH61" s="228"/>
      <c r="BI61" s="228"/>
      <c r="BJ61" s="228"/>
      <c r="BK61" s="228"/>
      <c r="BL61" s="228"/>
      <c r="BM61" s="228"/>
      <c r="BN61" s="228"/>
      <c r="BO61" s="228"/>
      <c r="BP61" s="228"/>
      <c r="BQ61" s="229"/>
      <c r="BR61" s="229"/>
      <c r="BS61" s="229"/>
      <c r="BT61" s="229"/>
      <c r="BU61" s="229"/>
      <c r="BV61" s="229"/>
      <c r="BW61" s="229"/>
      <c r="BX61" s="229"/>
      <c r="BY61" s="229"/>
      <c r="BZ61" s="229"/>
      <c r="CA61" s="229"/>
      <c r="CB61" s="229"/>
      <c r="CC61" s="229"/>
      <c r="CD61" s="229"/>
      <c r="CE61" s="229"/>
      <c r="CF61" s="229"/>
      <c r="CG61" s="229"/>
      <c r="CH61" s="229"/>
      <c r="CI61" s="229"/>
      <c r="CJ61" s="229"/>
      <c r="CK61" s="229"/>
      <c r="CL61" s="229"/>
    </row>
    <row r="62" spans="1:90">
      <c r="A62" s="190"/>
      <c r="B62" s="191"/>
      <c r="C62" s="185"/>
      <c r="D62" s="191"/>
      <c r="E62" s="225"/>
      <c r="F62" s="225"/>
      <c r="G62" s="225"/>
      <c r="H62" s="225"/>
      <c r="I62" s="225"/>
      <c r="J62" s="225"/>
      <c r="K62" s="230"/>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7"/>
      <c r="AL62" s="227"/>
      <c r="AM62" s="227"/>
      <c r="AN62" s="227"/>
      <c r="AO62" s="228"/>
      <c r="AP62" s="228"/>
      <c r="AQ62" s="228"/>
      <c r="AR62" s="228"/>
      <c r="AS62" s="228"/>
      <c r="AT62" s="228"/>
      <c r="AU62" s="228"/>
      <c r="AV62" s="228"/>
      <c r="AW62" s="228"/>
      <c r="AX62" s="228"/>
      <c r="AY62" s="228"/>
      <c r="AZ62" s="228"/>
      <c r="BA62" s="228"/>
      <c r="BB62" s="228"/>
      <c r="BC62" s="228"/>
      <c r="BD62" s="228"/>
      <c r="BE62" s="228"/>
      <c r="BF62" s="228"/>
      <c r="BG62" s="228"/>
      <c r="BH62" s="228"/>
      <c r="BI62" s="228"/>
      <c r="BJ62" s="228"/>
      <c r="BK62" s="228"/>
      <c r="BL62" s="228"/>
      <c r="BM62" s="228"/>
      <c r="BN62" s="228"/>
      <c r="BO62" s="228"/>
      <c r="BP62" s="228"/>
      <c r="BQ62" s="229"/>
      <c r="BR62" s="229"/>
      <c r="BS62" s="229"/>
      <c r="BT62" s="229"/>
      <c r="BU62" s="229"/>
      <c r="BV62" s="229"/>
      <c r="BW62" s="229"/>
      <c r="BX62" s="229"/>
      <c r="BY62" s="229"/>
      <c r="BZ62" s="229"/>
      <c r="CA62" s="229"/>
      <c r="CB62" s="229"/>
      <c r="CC62" s="229"/>
      <c r="CD62" s="229"/>
      <c r="CE62" s="229"/>
      <c r="CF62" s="229"/>
      <c r="CG62" s="229"/>
      <c r="CH62" s="229"/>
      <c r="CI62" s="229"/>
      <c r="CJ62" s="229"/>
      <c r="CK62" s="229"/>
      <c r="CL62" s="229"/>
    </row>
    <row r="63" spans="1:90">
      <c r="A63" s="190"/>
      <c r="B63" s="191"/>
      <c r="C63" s="185"/>
      <c r="D63" s="191"/>
      <c r="E63" s="225"/>
      <c r="F63" s="225"/>
      <c r="G63" s="225"/>
      <c r="H63" s="225"/>
      <c r="I63" s="225"/>
      <c r="J63" s="225"/>
      <c r="K63" s="230"/>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8"/>
      <c r="AP63" s="228"/>
      <c r="AQ63" s="228"/>
      <c r="AR63" s="228"/>
      <c r="AS63" s="228"/>
      <c r="AT63" s="228"/>
      <c r="AU63" s="228"/>
      <c r="AV63" s="228"/>
      <c r="AW63" s="228"/>
      <c r="AX63" s="228"/>
      <c r="AY63" s="228"/>
      <c r="AZ63" s="228"/>
      <c r="BA63" s="228"/>
      <c r="BB63" s="228"/>
      <c r="BC63" s="228"/>
      <c r="BD63" s="228"/>
      <c r="BE63" s="228"/>
      <c r="BF63" s="228"/>
      <c r="BG63" s="228"/>
      <c r="BH63" s="228"/>
      <c r="BI63" s="228"/>
      <c r="BJ63" s="228"/>
      <c r="BK63" s="228"/>
      <c r="BL63" s="228"/>
      <c r="BM63" s="228"/>
      <c r="BN63" s="228"/>
      <c r="BO63" s="228"/>
      <c r="BP63" s="228"/>
      <c r="BQ63" s="229"/>
      <c r="BR63" s="229"/>
      <c r="BS63" s="229"/>
      <c r="BT63" s="229"/>
      <c r="BU63" s="229"/>
      <c r="BV63" s="229"/>
      <c r="BW63" s="229"/>
      <c r="BX63" s="229"/>
      <c r="BY63" s="229"/>
      <c r="BZ63" s="229"/>
      <c r="CA63" s="229"/>
      <c r="CB63" s="229"/>
      <c r="CC63" s="229"/>
      <c r="CD63" s="229"/>
      <c r="CE63" s="229"/>
      <c r="CF63" s="229"/>
      <c r="CG63" s="229"/>
      <c r="CH63" s="229"/>
      <c r="CI63" s="229"/>
      <c r="CJ63" s="229"/>
      <c r="CK63" s="229"/>
      <c r="CL63" s="229"/>
    </row>
    <row r="64" spans="1:90">
      <c r="A64" s="190"/>
      <c r="B64" s="191"/>
      <c r="C64" s="185"/>
      <c r="D64" s="191"/>
      <c r="E64" s="225"/>
      <c r="F64" s="225"/>
      <c r="G64" s="225"/>
      <c r="H64" s="225"/>
      <c r="I64" s="225"/>
      <c r="J64" s="225"/>
      <c r="K64" s="230"/>
      <c r="L64" s="227"/>
      <c r="M64" s="227"/>
      <c r="N64" s="227"/>
      <c r="O64" s="227"/>
      <c r="P64" s="227"/>
      <c r="Q64" s="227"/>
      <c r="R64" s="227"/>
      <c r="S64" s="227"/>
      <c r="T64" s="227"/>
      <c r="U64" s="227"/>
      <c r="V64" s="227"/>
      <c r="W64" s="227"/>
      <c r="X64" s="227"/>
      <c r="Y64" s="227"/>
      <c r="Z64" s="227"/>
      <c r="AA64" s="227"/>
      <c r="AB64" s="227"/>
      <c r="AC64" s="227"/>
      <c r="AD64" s="227"/>
      <c r="AE64" s="227"/>
      <c r="AF64" s="227"/>
      <c r="AG64" s="227"/>
      <c r="AH64" s="227"/>
      <c r="AI64" s="227"/>
      <c r="AJ64" s="227"/>
      <c r="AK64" s="227"/>
      <c r="AL64" s="227"/>
      <c r="AM64" s="227"/>
      <c r="AN64" s="227"/>
      <c r="AO64" s="228"/>
      <c r="AP64" s="228"/>
      <c r="AQ64" s="228"/>
      <c r="AR64" s="228"/>
      <c r="AS64" s="228"/>
      <c r="AT64" s="228"/>
      <c r="AU64" s="228"/>
      <c r="AV64" s="228"/>
      <c r="AW64" s="228"/>
      <c r="AX64" s="228"/>
      <c r="AY64" s="228"/>
      <c r="AZ64" s="228"/>
      <c r="BA64" s="228"/>
      <c r="BB64" s="228"/>
      <c r="BC64" s="228"/>
      <c r="BD64" s="228"/>
      <c r="BE64" s="228"/>
      <c r="BF64" s="228"/>
      <c r="BG64" s="228"/>
      <c r="BH64" s="228"/>
      <c r="BI64" s="228"/>
      <c r="BJ64" s="228"/>
      <c r="BK64" s="228"/>
      <c r="BL64" s="228"/>
      <c r="BM64" s="228"/>
      <c r="BN64" s="228"/>
      <c r="BO64" s="228"/>
      <c r="BP64" s="228"/>
      <c r="BQ64" s="229"/>
      <c r="BR64" s="229"/>
      <c r="BS64" s="229"/>
      <c r="BT64" s="229"/>
      <c r="BU64" s="229"/>
      <c r="BV64" s="229"/>
      <c r="BW64" s="229"/>
      <c r="BX64" s="229"/>
      <c r="BY64" s="229"/>
      <c r="BZ64" s="229"/>
      <c r="CA64" s="229"/>
      <c r="CB64" s="229"/>
      <c r="CC64" s="229"/>
      <c r="CD64" s="229"/>
      <c r="CE64" s="229"/>
      <c r="CF64" s="229"/>
      <c r="CG64" s="229"/>
      <c r="CH64" s="229"/>
      <c r="CI64" s="229"/>
      <c r="CJ64" s="229"/>
      <c r="CK64" s="229"/>
      <c r="CL64" s="229"/>
    </row>
    <row r="65" spans="1:90">
      <c r="A65" s="190"/>
      <c r="B65" s="191"/>
      <c r="C65" s="185"/>
      <c r="D65" s="191"/>
      <c r="E65" s="225"/>
      <c r="F65" s="225"/>
      <c r="G65" s="225"/>
      <c r="H65" s="225"/>
      <c r="I65" s="225"/>
      <c r="J65" s="225"/>
      <c r="K65" s="230"/>
      <c r="L65" s="227"/>
      <c r="M65" s="227"/>
      <c r="N65" s="227"/>
      <c r="O65" s="227"/>
      <c r="P65" s="227"/>
      <c r="Q65" s="227"/>
      <c r="R65" s="227"/>
      <c r="S65" s="227"/>
      <c r="T65" s="227"/>
      <c r="U65" s="227"/>
      <c r="V65" s="227"/>
      <c r="W65" s="227"/>
      <c r="X65" s="227"/>
      <c r="Y65" s="227"/>
      <c r="Z65" s="227"/>
      <c r="AA65" s="227"/>
      <c r="AB65" s="227"/>
      <c r="AC65" s="227"/>
      <c r="AD65" s="227"/>
      <c r="AE65" s="227"/>
      <c r="AF65" s="227"/>
      <c r="AG65" s="227"/>
      <c r="AH65" s="227"/>
      <c r="AI65" s="227"/>
      <c r="AJ65" s="227"/>
      <c r="AK65" s="227"/>
      <c r="AL65" s="227"/>
      <c r="AM65" s="227"/>
      <c r="AN65" s="227"/>
      <c r="AO65" s="228"/>
      <c r="AP65" s="228"/>
      <c r="AQ65" s="228"/>
      <c r="AR65" s="228"/>
      <c r="AS65" s="228"/>
      <c r="AT65" s="228"/>
      <c r="AU65" s="228"/>
      <c r="AV65" s="228"/>
      <c r="AW65" s="228"/>
      <c r="AX65" s="228"/>
      <c r="AY65" s="228"/>
      <c r="AZ65" s="228"/>
      <c r="BA65" s="228"/>
      <c r="BB65" s="228"/>
      <c r="BC65" s="228"/>
      <c r="BD65" s="228"/>
      <c r="BE65" s="228"/>
      <c r="BF65" s="228"/>
      <c r="BG65" s="228"/>
      <c r="BH65" s="228"/>
      <c r="BI65" s="228"/>
      <c r="BJ65" s="228"/>
      <c r="BK65" s="228"/>
      <c r="BL65" s="228"/>
      <c r="BM65" s="228"/>
      <c r="BN65" s="228"/>
      <c r="BO65" s="228"/>
      <c r="BP65" s="228"/>
      <c r="BQ65" s="229"/>
      <c r="BR65" s="229"/>
      <c r="BS65" s="229"/>
      <c r="BT65" s="229"/>
      <c r="BU65" s="229"/>
      <c r="BV65" s="229"/>
      <c r="BW65" s="229"/>
      <c r="BX65" s="229"/>
      <c r="BY65" s="229"/>
      <c r="BZ65" s="229"/>
      <c r="CA65" s="229"/>
      <c r="CB65" s="229"/>
      <c r="CC65" s="229"/>
      <c r="CD65" s="229"/>
      <c r="CE65" s="229"/>
      <c r="CF65" s="229"/>
      <c r="CG65" s="229"/>
      <c r="CH65" s="229"/>
      <c r="CI65" s="229"/>
      <c r="CJ65" s="229"/>
      <c r="CK65" s="229"/>
      <c r="CL65" s="229"/>
    </row>
    <row r="66" spans="1:90">
      <c r="A66" s="190"/>
      <c r="B66" s="191"/>
      <c r="C66" s="185"/>
      <c r="D66" s="191"/>
      <c r="E66" s="225"/>
      <c r="F66" s="225"/>
      <c r="G66" s="225"/>
      <c r="H66" s="225"/>
      <c r="I66" s="225"/>
      <c r="J66" s="225"/>
      <c r="K66" s="230"/>
      <c r="L66" s="227"/>
      <c r="M66" s="227"/>
      <c r="N66" s="227"/>
      <c r="O66" s="227"/>
      <c r="P66" s="227"/>
      <c r="Q66" s="227"/>
      <c r="R66" s="227"/>
      <c r="S66" s="227"/>
      <c r="T66" s="227"/>
      <c r="U66" s="227"/>
      <c r="V66" s="227"/>
      <c r="W66" s="227"/>
      <c r="X66" s="227"/>
      <c r="Y66" s="227"/>
      <c r="Z66" s="227"/>
      <c r="AA66" s="227"/>
      <c r="AB66" s="227"/>
      <c r="AC66" s="227"/>
      <c r="AD66" s="227"/>
      <c r="AE66" s="227"/>
      <c r="AF66" s="227"/>
      <c r="AG66" s="227"/>
      <c r="AH66" s="227"/>
      <c r="AI66" s="227"/>
      <c r="AJ66" s="227"/>
      <c r="AK66" s="227"/>
      <c r="AL66" s="227"/>
      <c r="AM66" s="227"/>
      <c r="AN66" s="227"/>
      <c r="AO66" s="228"/>
      <c r="AP66" s="228"/>
      <c r="AQ66" s="228"/>
      <c r="AR66" s="228"/>
      <c r="AS66" s="228"/>
      <c r="AT66" s="228"/>
      <c r="AU66" s="228"/>
      <c r="AV66" s="228"/>
      <c r="AW66" s="228"/>
      <c r="AX66" s="228"/>
      <c r="AY66" s="228"/>
      <c r="AZ66" s="228"/>
      <c r="BA66" s="228"/>
      <c r="BB66" s="228"/>
      <c r="BC66" s="228"/>
      <c r="BD66" s="228"/>
      <c r="BE66" s="228"/>
      <c r="BF66" s="228"/>
      <c r="BG66" s="228"/>
      <c r="BH66" s="228"/>
      <c r="BI66" s="228"/>
      <c r="BJ66" s="228"/>
      <c r="BK66" s="228"/>
      <c r="BL66" s="228"/>
      <c r="BM66" s="228"/>
      <c r="BN66" s="228"/>
      <c r="BO66" s="228"/>
      <c r="BP66" s="228"/>
      <c r="BQ66" s="229"/>
      <c r="BR66" s="229"/>
      <c r="BS66" s="229"/>
      <c r="BT66" s="229"/>
      <c r="BU66" s="229"/>
      <c r="BV66" s="229"/>
      <c r="BW66" s="229"/>
      <c r="BX66" s="229"/>
      <c r="BY66" s="229"/>
      <c r="BZ66" s="229"/>
      <c r="CA66" s="229"/>
      <c r="CB66" s="229"/>
      <c r="CC66" s="229"/>
      <c r="CD66" s="229"/>
      <c r="CE66" s="229"/>
      <c r="CF66" s="229"/>
      <c r="CG66" s="229"/>
      <c r="CH66" s="229"/>
      <c r="CI66" s="229"/>
      <c r="CJ66" s="229"/>
      <c r="CK66" s="229"/>
      <c r="CL66" s="229"/>
    </row>
    <row r="67" spans="1:90">
      <c r="A67" s="190"/>
      <c r="B67" s="191"/>
      <c r="C67" s="185"/>
      <c r="D67" s="191"/>
      <c r="E67" s="225"/>
      <c r="F67" s="225"/>
      <c r="G67" s="225"/>
      <c r="H67" s="225"/>
      <c r="I67" s="225"/>
      <c r="J67" s="225"/>
      <c r="K67" s="230"/>
      <c r="L67" s="227"/>
      <c r="M67" s="227"/>
      <c r="N67" s="227"/>
      <c r="O67" s="227"/>
      <c r="P67" s="227"/>
      <c r="Q67" s="227"/>
      <c r="R67" s="227"/>
      <c r="S67" s="227"/>
      <c r="T67" s="227"/>
      <c r="U67" s="227"/>
      <c r="V67" s="227"/>
      <c r="W67" s="227"/>
      <c r="X67" s="227"/>
      <c r="Y67" s="227"/>
      <c r="Z67" s="227"/>
      <c r="AA67" s="227"/>
      <c r="AB67" s="227"/>
      <c r="AC67" s="227"/>
      <c r="AD67" s="227"/>
      <c r="AE67" s="227"/>
      <c r="AF67" s="227"/>
      <c r="AG67" s="227"/>
      <c r="AH67" s="227"/>
      <c r="AI67" s="227"/>
      <c r="AJ67" s="227"/>
      <c r="AK67" s="227"/>
      <c r="AL67" s="227"/>
      <c r="AM67" s="227"/>
      <c r="AN67" s="227"/>
      <c r="AO67" s="228"/>
      <c r="AP67" s="228"/>
      <c r="AQ67" s="228"/>
      <c r="AR67" s="228"/>
      <c r="AS67" s="228"/>
      <c r="AT67" s="228"/>
      <c r="AU67" s="228"/>
      <c r="AV67" s="228"/>
      <c r="AW67" s="228"/>
      <c r="AX67" s="228"/>
      <c r="AY67" s="228"/>
      <c r="AZ67" s="228"/>
      <c r="BA67" s="228"/>
      <c r="BB67" s="228"/>
      <c r="BC67" s="228"/>
      <c r="BD67" s="228"/>
      <c r="BE67" s="228"/>
      <c r="BF67" s="228"/>
      <c r="BG67" s="228"/>
      <c r="BH67" s="228"/>
      <c r="BI67" s="228"/>
      <c r="BJ67" s="228"/>
      <c r="BK67" s="228"/>
      <c r="BL67" s="228"/>
      <c r="BM67" s="228"/>
      <c r="BN67" s="228"/>
      <c r="BO67" s="228"/>
      <c r="BP67" s="228"/>
      <c r="BQ67" s="229"/>
      <c r="BR67" s="229"/>
      <c r="BS67" s="229"/>
      <c r="BT67" s="229"/>
      <c r="BU67" s="229"/>
      <c r="BV67" s="229"/>
      <c r="BW67" s="229"/>
      <c r="BX67" s="229"/>
      <c r="BY67" s="229"/>
      <c r="BZ67" s="229"/>
      <c r="CA67" s="229"/>
      <c r="CB67" s="229"/>
      <c r="CC67" s="229"/>
      <c r="CD67" s="229"/>
      <c r="CE67" s="229"/>
      <c r="CF67" s="229"/>
      <c r="CG67" s="229"/>
      <c r="CH67" s="229"/>
      <c r="CI67" s="229"/>
      <c r="CJ67" s="229"/>
      <c r="CK67" s="229"/>
      <c r="CL67" s="229"/>
    </row>
    <row r="68" spans="1:90">
      <c r="A68" s="190"/>
      <c r="B68" s="191"/>
      <c r="C68" s="185"/>
      <c r="D68" s="191"/>
      <c r="E68" s="225"/>
      <c r="F68" s="225"/>
      <c r="G68" s="225"/>
      <c r="H68" s="225"/>
      <c r="I68" s="225"/>
      <c r="J68" s="225"/>
      <c r="K68" s="230"/>
      <c r="L68" s="227"/>
      <c r="M68" s="227"/>
      <c r="N68" s="227"/>
      <c r="O68" s="227"/>
      <c r="P68" s="227"/>
      <c r="Q68" s="227"/>
      <c r="R68" s="227"/>
      <c r="S68" s="227"/>
      <c r="T68" s="227"/>
      <c r="U68" s="227"/>
      <c r="V68" s="227"/>
      <c r="W68" s="227"/>
      <c r="X68" s="227"/>
      <c r="Y68" s="227"/>
      <c r="Z68" s="227"/>
      <c r="AA68" s="227"/>
      <c r="AB68" s="227"/>
      <c r="AC68" s="227"/>
      <c r="AD68" s="227"/>
      <c r="AE68" s="227"/>
      <c r="AF68" s="227"/>
      <c r="AG68" s="227"/>
      <c r="AH68" s="227"/>
      <c r="AI68" s="227"/>
      <c r="AJ68" s="227"/>
      <c r="AK68" s="227"/>
      <c r="AL68" s="227"/>
      <c r="AM68" s="227"/>
      <c r="AN68" s="227"/>
      <c r="AO68" s="228"/>
      <c r="AP68" s="228"/>
      <c r="AQ68" s="228"/>
      <c r="AR68" s="228"/>
      <c r="AS68" s="228"/>
      <c r="AT68" s="228"/>
      <c r="AU68" s="228"/>
      <c r="AV68" s="228"/>
      <c r="AW68" s="228"/>
      <c r="AX68" s="228"/>
      <c r="AY68" s="228"/>
      <c r="AZ68" s="228"/>
      <c r="BA68" s="228"/>
      <c r="BB68" s="228"/>
      <c r="BC68" s="228"/>
      <c r="BD68" s="228"/>
      <c r="BE68" s="228"/>
      <c r="BF68" s="228"/>
      <c r="BG68" s="228"/>
      <c r="BH68" s="228"/>
      <c r="BI68" s="228"/>
      <c r="BJ68" s="228"/>
      <c r="BK68" s="228"/>
      <c r="BL68" s="228"/>
      <c r="BM68" s="228"/>
      <c r="BN68" s="228"/>
      <c r="BO68" s="228"/>
      <c r="BP68" s="228"/>
      <c r="BQ68" s="229"/>
      <c r="BR68" s="229"/>
      <c r="BS68" s="229"/>
      <c r="BT68" s="229"/>
      <c r="BU68" s="229"/>
      <c r="BV68" s="229"/>
      <c r="BW68" s="229"/>
      <c r="BX68" s="229"/>
      <c r="BY68" s="229"/>
      <c r="BZ68" s="229"/>
      <c r="CA68" s="229"/>
      <c r="CB68" s="229"/>
      <c r="CC68" s="229"/>
      <c r="CD68" s="229"/>
      <c r="CE68" s="229"/>
      <c r="CF68" s="229"/>
      <c r="CG68" s="229"/>
      <c r="CH68" s="229"/>
      <c r="CI68" s="229"/>
      <c r="CJ68" s="229"/>
      <c r="CK68" s="229"/>
      <c r="CL68" s="229"/>
    </row>
    <row r="69" spans="1:90">
      <c r="A69" s="190"/>
      <c r="B69" s="191"/>
      <c r="C69" s="185"/>
      <c r="D69" s="191"/>
      <c r="E69" s="225"/>
      <c r="F69" s="225"/>
      <c r="G69" s="225"/>
      <c r="H69" s="225"/>
      <c r="I69" s="225"/>
      <c r="J69" s="225"/>
      <c r="K69" s="230"/>
      <c r="L69" s="227"/>
      <c r="M69" s="227"/>
      <c r="N69" s="227"/>
      <c r="O69" s="227"/>
      <c r="P69" s="227"/>
      <c r="Q69" s="227"/>
      <c r="R69" s="227"/>
      <c r="S69" s="227"/>
      <c r="T69" s="227"/>
      <c r="U69" s="227"/>
      <c r="V69" s="227"/>
      <c r="W69" s="227"/>
      <c r="X69" s="227"/>
      <c r="Y69" s="227"/>
      <c r="Z69" s="227"/>
      <c r="AA69" s="227"/>
      <c r="AB69" s="227"/>
      <c r="AC69" s="227"/>
      <c r="AD69" s="227"/>
      <c r="AE69" s="227"/>
      <c r="AF69" s="227"/>
      <c r="AG69" s="227"/>
      <c r="AH69" s="227"/>
      <c r="AI69" s="227"/>
      <c r="AJ69" s="227"/>
      <c r="AK69" s="227"/>
      <c r="AL69" s="227"/>
      <c r="AM69" s="227"/>
      <c r="AN69" s="227"/>
      <c r="AO69" s="228"/>
      <c r="AP69" s="228"/>
      <c r="AQ69" s="228"/>
      <c r="AR69" s="228"/>
      <c r="AS69" s="228"/>
      <c r="AT69" s="228"/>
      <c r="AU69" s="228"/>
      <c r="AV69" s="228"/>
      <c r="AW69" s="228"/>
      <c r="AX69" s="228"/>
      <c r="AY69" s="228"/>
      <c r="AZ69" s="228"/>
      <c r="BA69" s="228"/>
      <c r="BB69" s="228"/>
      <c r="BC69" s="228"/>
      <c r="BD69" s="228"/>
      <c r="BE69" s="228"/>
      <c r="BF69" s="228"/>
      <c r="BG69" s="228"/>
      <c r="BH69" s="228"/>
      <c r="BI69" s="228"/>
      <c r="BJ69" s="228"/>
      <c r="BK69" s="228"/>
      <c r="BL69" s="228"/>
      <c r="BM69" s="228"/>
      <c r="BN69" s="228"/>
      <c r="BO69" s="228"/>
      <c r="BP69" s="228"/>
      <c r="BQ69" s="229"/>
      <c r="BR69" s="229"/>
      <c r="BS69" s="229"/>
      <c r="BT69" s="229"/>
      <c r="BU69" s="229"/>
      <c r="BV69" s="229"/>
      <c r="BW69" s="229"/>
      <c r="BX69" s="229"/>
      <c r="BY69" s="229"/>
      <c r="BZ69" s="229"/>
      <c r="CA69" s="229"/>
      <c r="CB69" s="229"/>
      <c r="CC69" s="229"/>
      <c r="CD69" s="229"/>
      <c r="CE69" s="229"/>
      <c r="CF69" s="229"/>
      <c r="CG69" s="229"/>
      <c r="CH69" s="229"/>
      <c r="CI69" s="229"/>
      <c r="CJ69" s="229"/>
      <c r="CK69" s="229"/>
      <c r="CL69" s="229"/>
    </row>
    <row r="70" spans="1:90">
      <c r="A70" s="190"/>
      <c r="B70" s="191"/>
      <c r="C70" s="185"/>
      <c r="D70" s="191"/>
      <c r="E70" s="225"/>
      <c r="F70" s="225"/>
      <c r="G70" s="225"/>
      <c r="H70" s="225"/>
      <c r="I70" s="225"/>
      <c r="J70" s="225"/>
      <c r="K70" s="230"/>
      <c r="L70" s="227"/>
      <c r="M70" s="227"/>
      <c r="N70" s="227"/>
      <c r="O70" s="227"/>
      <c r="P70" s="227"/>
      <c r="Q70" s="227"/>
      <c r="R70" s="227"/>
      <c r="S70" s="227"/>
      <c r="T70" s="227"/>
      <c r="U70" s="227"/>
      <c r="V70" s="227"/>
      <c r="W70" s="227"/>
      <c r="X70" s="227"/>
      <c r="Y70" s="227"/>
      <c r="Z70" s="227"/>
      <c r="AA70" s="227"/>
      <c r="AB70" s="227"/>
      <c r="AC70" s="227"/>
      <c r="AD70" s="227"/>
      <c r="AE70" s="227"/>
      <c r="AF70" s="227"/>
      <c r="AG70" s="227"/>
      <c r="AH70" s="227"/>
      <c r="AI70" s="227"/>
      <c r="AJ70" s="227"/>
      <c r="AK70" s="227"/>
      <c r="AL70" s="227"/>
      <c r="AM70" s="227"/>
      <c r="AN70" s="227"/>
      <c r="AO70" s="228"/>
      <c r="AP70" s="228"/>
      <c r="AQ70" s="228"/>
      <c r="AR70" s="228"/>
      <c r="AS70" s="228"/>
      <c r="AT70" s="228"/>
      <c r="AU70" s="228"/>
      <c r="AV70" s="228"/>
      <c r="AW70" s="228"/>
      <c r="AX70" s="228"/>
      <c r="AY70" s="228"/>
      <c r="AZ70" s="228"/>
      <c r="BA70" s="228"/>
      <c r="BB70" s="228"/>
      <c r="BC70" s="228"/>
      <c r="BD70" s="228"/>
      <c r="BE70" s="228"/>
      <c r="BF70" s="228"/>
      <c r="BG70" s="228"/>
      <c r="BH70" s="228"/>
      <c r="BI70" s="228"/>
      <c r="BJ70" s="228"/>
      <c r="BK70" s="228"/>
      <c r="BL70" s="228"/>
      <c r="BM70" s="228"/>
      <c r="BN70" s="228"/>
      <c r="BO70" s="228"/>
      <c r="BP70" s="228"/>
      <c r="BQ70" s="229"/>
      <c r="BR70" s="229"/>
      <c r="BS70" s="229"/>
      <c r="BT70" s="229"/>
      <c r="BU70" s="229"/>
      <c r="BV70" s="229"/>
      <c r="BW70" s="229"/>
      <c r="BX70" s="229"/>
      <c r="BY70" s="229"/>
      <c r="BZ70" s="229"/>
      <c r="CA70" s="229"/>
      <c r="CB70" s="229"/>
      <c r="CC70" s="229"/>
      <c r="CD70" s="229"/>
      <c r="CE70" s="229"/>
      <c r="CF70" s="229"/>
      <c r="CG70" s="229"/>
      <c r="CH70" s="229"/>
      <c r="CI70" s="229"/>
      <c r="CJ70" s="229"/>
      <c r="CK70" s="229"/>
      <c r="CL70" s="229"/>
    </row>
    <row r="71" spans="1:90">
      <c r="A71" s="190"/>
      <c r="B71" s="191"/>
      <c r="C71" s="185"/>
      <c r="D71" s="191"/>
      <c r="E71" s="225"/>
      <c r="F71" s="225"/>
      <c r="G71" s="225"/>
      <c r="H71" s="225"/>
      <c r="I71" s="225"/>
      <c r="J71" s="225"/>
      <c r="K71" s="230"/>
      <c r="L71" s="227"/>
      <c r="M71" s="227"/>
      <c r="N71" s="227"/>
      <c r="O71" s="227"/>
      <c r="P71" s="227"/>
      <c r="Q71" s="227"/>
      <c r="R71" s="227"/>
      <c r="S71" s="227"/>
      <c r="T71" s="227"/>
      <c r="U71" s="227"/>
      <c r="V71" s="227"/>
      <c r="W71" s="227"/>
      <c r="X71" s="227"/>
      <c r="Y71" s="227"/>
      <c r="Z71" s="227"/>
      <c r="AA71" s="227"/>
      <c r="AB71" s="227"/>
      <c r="AC71" s="227"/>
      <c r="AD71" s="227"/>
      <c r="AE71" s="227"/>
      <c r="AF71" s="227"/>
      <c r="AG71" s="227"/>
      <c r="AH71" s="227"/>
      <c r="AI71" s="227"/>
      <c r="AJ71" s="227"/>
      <c r="AK71" s="227"/>
      <c r="AL71" s="227"/>
      <c r="AM71" s="227"/>
      <c r="AN71" s="227"/>
      <c r="AO71" s="228"/>
      <c r="AP71" s="228"/>
      <c r="AQ71" s="228"/>
      <c r="AR71" s="228"/>
      <c r="AS71" s="228"/>
      <c r="AT71" s="228"/>
      <c r="AU71" s="228"/>
      <c r="AV71" s="228"/>
      <c r="AW71" s="228"/>
      <c r="AX71" s="228"/>
      <c r="AY71" s="228"/>
      <c r="AZ71" s="228"/>
      <c r="BA71" s="228"/>
      <c r="BB71" s="228"/>
      <c r="BC71" s="228"/>
      <c r="BD71" s="228"/>
      <c r="BE71" s="228"/>
      <c r="BF71" s="228"/>
      <c r="BG71" s="228"/>
      <c r="BH71" s="228"/>
      <c r="BI71" s="228"/>
      <c r="BJ71" s="228"/>
      <c r="BK71" s="228"/>
      <c r="BL71" s="228"/>
      <c r="BM71" s="228"/>
      <c r="BN71" s="228"/>
      <c r="BO71" s="228"/>
      <c r="BP71" s="228"/>
      <c r="BQ71" s="229"/>
      <c r="BR71" s="229"/>
      <c r="BS71" s="229"/>
      <c r="BT71" s="229"/>
      <c r="BU71" s="229"/>
      <c r="BV71" s="229"/>
      <c r="BW71" s="229"/>
      <c r="BX71" s="229"/>
      <c r="BY71" s="229"/>
      <c r="BZ71" s="229"/>
      <c r="CA71" s="229"/>
      <c r="CB71" s="229"/>
      <c r="CC71" s="229"/>
      <c r="CD71" s="229"/>
      <c r="CE71" s="229"/>
      <c r="CF71" s="229"/>
      <c r="CG71" s="229"/>
      <c r="CH71" s="229"/>
      <c r="CI71" s="229"/>
      <c r="CJ71" s="229"/>
      <c r="CK71" s="229"/>
      <c r="CL71" s="229"/>
    </row>
    <row r="72" spans="1:90">
      <c r="A72" s="190"/>
      <c r="B72" s="191"/>
      <c r="C72" s="185"/>
      <c r="D72" s="191"/>
      <c r="E72" s="225"/>
      <c r="F72" s="225"/>
      <c r="G72" s="225"/>
      <c r="H72" s="225"/>
      <c r="I72" s="225"/>
      <c r="J72" s="225"/>
      <c r="K72" s="230"/>
      <c r="L72" s="227"/>
      <c r="M72" s="227"/>
      <c r="N72" s="227"/>
      <c r="O72" s="227"/>
      <c r="P72" s="227"/>
      <c r="Q72" s="227"/>
      <c r="R72" s="227"/>
      <c r="S72" s="227"/>
      <c r="T72" s="227"/>
      <c r="U72" s="227"/>
      <c r="V72" s="227"/>
      <c r="W72" s="227"/>
      <c r="X72" s="227"/>
      <c r="Y72" s="227"/>
      <c r="Z72" s="227"/>
      <c r="AA72" s="227"/>
      <c r="AB72" s="227"/>
      <c r="AC72" s="227"/>
      <c r="AD72" s="227"/>
      <c r="AE72" s="227"/>
      <c r="AF72" s="227"/>
      <c r="AG72" s="227"/>
      <c r="AH72" s="227"/>
      <c r="AI72" s="227"/>
      <c r="AJ72" s="227"/>
      <c r="AK72" s="227"/>
      <c r="AL72" s="227"/>
      <c r="AM72" s="227"/>
      <c r="AN72" s="227"/>
      <c r="AO72" s="228"/>
      <c r="AP72" s="228"/>
      <c r="AQ72" s="228"/>
      <c r="AR72" s="228"/>
      <c r="AS72" s="228"/>
      <c r="AT72" s="228"/>
      <c r="AU72" s="228"/>
      <c r="AV72" s="228"/>
      <c r="AW72" s="228"/>
      <c r="AX72" s="228"/>
      <c r="AY72" s="228"/>
      <c r="AZ72" s="228"/>
      <c r="BA72" s="228"/>
      <c r="BB72" s="228"/>
      <c r="BC72" s="228"/>
      <c r="BD72" s="228"/>
      <c r="BE72" s="228"/>
      <c r="BF72" s="228"/>
      <c r="BG72" s="228"/>
      <c r="BH72" s="228"/>
      <c r="BI72" s="228"/>
      <c r="BJ72" s="228"/>
      <c r="BK72" s="228"/>
      <c r="BL72" s="228"/>
      <c r="BM72" s="228"/>
      <c r="BN72" s="228"/>
      <c r="BO72" s="228"/>
      <c r="BP72" s="228"/>
      <c r="BQ72" s="229"/>
      <c r="BR72" s="229"/>
      <c r="BS72" s="229"/>
      <c r="BT72" s="229"/>
      <c r="BU72" s="229"/>
      <c r="BV72" s="229"/>
      <c r="BW72" s="229"/>
      <c r="BX72" s="229"/>
      <c r="BY72" s="229"/>
      <c r="BZ72" s="229"/>
      <c r="CA72" s="229"/>
      <c r="CB72" s="229"/>
      <c r="CC72" s="229"/>
      <c r="CD72" s="229"/>
      <c r="CE72" s="229"/>
      <c r="CF72" s="229"/>
      <c r="CG72" s="229"/>
      <c r="CH72" s="229"/>
      <c r="CI72" s="229"/>
      <c r="CJ72" s="229"/>
      <c r="CK72" s="229"/>
      <c r="CL72" s="229"/>
    </row>
    <row r="73" spans="1:90">
      <c r="A73" s="190"/>
      <c r="B73" s="191"/>
      <c r="C73" s="185"/>
      <c r="D73" s="191"/>
      <c r="E73" s="225"/>
      <c r="F73" s="225"/>
      <c r="G73" s="225"/>
      <c r="H73" s="225"/>
      <c r="I73" s="225"/>
      <c r="J73" s="225"/>
      <c r="K73" s="230"/>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228"/>
      <c r="AP73" s="228"/>
      <c r="AQ73" s="228"/>
      <c r="AR73" s="228"/>
      <c r="AS73" s="228"/>
      <c r="AT73" s="228"/>
      <c r="AU73" s="228"/>
      <c r="AV73" s="228"/>
      <c r="AW73" s="228"/>
      <c r="AX73" s="228"/>
      <c r="AY73" s="228"/>
      <c r="AZ73" s="228"/>
      <c r="BA73" s="228"/>
      <c r="BB73" s="228"/>
      <c r="BC73" s="228"/>
      <c r="BD73" s="228"/>
      <c r="BE73" s="228"/>
      <c r="BF73" s="228"/>
      <c r="BG73" s="228"/>
      <c r="BH73" s="228"/>
      <c r="BI73" s="228"/>
      <c r="BJ73" s="228"/>
      <c r="BK73" s="228"/>
      <c r="BL73" s="228"/>
      <c r="BM73" s="228"/>
      <c r="BN73" s="228"/>
      <c r="BO73" s="228"/>
      <c r="BP73" s="228"/>
      <c r="BQ73" s="229"/>
      <c r="BR73" s="229"/>
      <c r="BS73" s="229"/>
      <c r="BT73" s="229"/>
      <c r="BU73" s="229"/>
      <c r="BV73" s="229"/>
      <c r="BW73" s="229"/>
      <c r="BX73" s="229"/>
      <c r="BY73" s="229"/>
      <c r="BZ73" s="229"/>
      <c r="CA73" s="229"/>
      <c r="CB73" s="229"/>
      <c r="CC73" s="229"/>
      <c r="CD73" s="229"/>
      <c r="CE73" s="229"/>
      <c r="CF73" s="229"/>
      <c r="CG73" s="229"/>
      <c r="CH73" s="229"/>
      <c r="CI73" s="229"/>
      <c r="CJ73" s="229"/>
      <c r="CK73" s="229"/>
      <c r="CL73" s="229"/>
    </row>
    <row r="74" spans="1:90">
      <c r="A74" s="190"/>
      <c r="B74" s="191"/>
      <c r="C74" s="185"/>
      <c r="D74" s="191"/>
      <c r="E74" s="225"/>
      <c r="F74" s="225"/>
      <c r="G74" s="225"/>
      <c r="H74" s="225"/>
      <c r="I74" s="225"/>
      <c r="J74" s="225"/>
      <c r="K74" s="230"/>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228"/>
      <c r="AP74" s="228"/>
      <c r="AQ74" s="228"/>
      <c r="AR74" s="228"/>
      <c r="AS74" s="228"/>
      <c r="AT74" s="228"/>
      <c r="AU74" s="228"/>
      <c r="AV74" s="228"/>
      <c r="AW74" s="228"/>
      <c r="AX74" s="228"/>
      <c r="AY74" s="228"/>
      <c r="AZ74" s="228"/>
      <c r="BA74" s="228"/>
      <c r="BB74" s="228"/>
      <c r="BC74" s="228"/>
      <c r="BD74" s="228"/>
      <c r="BE74" s="228"/>
      <c r="BF74" s="228"/>
      <c r="BG74" s="228"/>
      <c r="BH74" s="228"/>
      <c r="BI74" s="228"/>
      <c r="BJ74" s="228"/>
      <c r="BK74" s="228"/>
      <c r="BL74" s="228"/>
      <c r="BM74" s="228"/>
      <c r="BN74" s="228"/>
      <c r="BO74" s="228"/>
      <c r="BP74" s="228"/>
      <c r="BQ74" s="229"/>
      <c r="BR74" s="229"/>
      <c r="BS74" s="229"/>
      <c r="BT74" s="229"/>
      <c r="BU74" s="229"/>
      <c r="BV74" s="229"/>
      <c r="BW74" s="229"/>
      <c r="BX74" s="229"/>
      <c r="BY74" s="229"/>
      <c r="BZ74" s="229"/>
      <c r="CA74" s="229"/>
      <c r="CB74" s="229"/>
      <c r="CC74" s="229"/>
      <c r="CD74" s="229"/>
      <c r="CE74" s="229"/>
      <c r="CF74" s="229"/>
      <c r="CG74" s="229"/>
      <c r="CH74" s="229"/>
      <c r="CI74" s="229"/>
      <c r="CJ74" s="229"/>
      <c r="CK74" s="229"/>
      <c r="CL74" s="229"/>
    </row>
    <row r="75" spans="1:90">
      <c r="A75" s="190"/>
      <c r="B75" s="191"/>
      <c r="C75" s="185"/>
      <c r="D75" s="191"/>
      <c r="E75" s="225"/>
      <c r="F75" s="225"/>
      <c r="G75" s="225"/>
      <c r="H75" s="225"/>
      <c r="I75" s="225"/>
      <c r="J75" s="225"/>
      <c r="K75" s="230"/>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228"/>
      <c r="AP75" s="228"/>
      <c r="AQ75" s="228"/>
      <c r="AR75" s="228"/>
      <c r="AS75" s="228"/>
      <c r="AT75" s="228"/>
      <c r="AU75" s="228"/>
      <c r="AV75" s="228"/>
      <c r="AW75" s="228"/>
      <c r="AX75" s="228"/>
      <c r="AY75" s="228"/>
      <c r="AZ75" s="228"/>
      <c r="BA75" s="228"/>
      <c r="BB75" s="228"/>
      <c r="BC75" s="228"/>
      <c r="BD75" s="228"/>
      <c r="BE75" s="228"/>
      <c r="BF75" s="228"/>
      <c r="BG75" s="228"/>
      <c r="BH75" s="228"/>
      <c r="BI75" s="228"/>
      <c r="BJ75" s="228"/>
      <c r="BK75" s="228"/>
      <c r="BL75" s="228"/>
      <c r="BM75" s="228"/>
      <c r="BN75" s="228"/>
      <c r="BO75" s="228"/>
      <c r="BP75" s="228"/>
      <c r="BQ75" s="229"/>
      <c r="BR75" s="229"/>
      <c r="BS75" s="229"/>
      <c r="BT75" s="229"/>
      <c r="BU75" s="229"/>
      <c r="BV75" s="229"/>
      <c r="BW75" s="229"/>
      <c r="BX75" s="229"/>
      <c r="BY75" s="229"/>
      <c r="BZ75" s="229"/>
      <c r="CA75" s="229"/>
      <c r="CB75" s="229"/>
      <c r="CC75" s="229"/>
      <c r="CD75" s="229"/>
      <c r="CE75" s="229"/>
      <c r="CF75" s="229"/>
      <c r="CG75" s="229"/>
      <c r="CH75" s="229"/>
      <c r="CI75" s="229"/>
      <c r="CJ75" s="229"/>
      <c r="CK75" s="229"/>
      <c r="CL75" s="229"/>
    </row>
    <row r="76" spans="1:90">
      <c r="A76" s="190"/>
      <c r="B76" s="191"/>
      <c r="C76" s="185"/>
      <c r="D76" s="191"/>
      <c r="E76" s="225"/>
      <c r="F76" s="225"/>
      <c r="G76" s="225"/>
      <c r="H76" s="225"/>
      <c r="I76" s="225"/>
      <c r="J76" s="225"/>
      <c r="K76" s="230"/>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228"/>
      <c r="AP76" s="228"/>
      <c r="AQ76" s="228"/>
      <c r="AR76" s="228"/>
      <c r="AS76" s="228"/>
      <c r="AT76" s="228"/>
      <c r="AU76" s="228"/>
      <c r="AV76" s="228"/>
      <c r="AW76" s="228"/>
      <c r="AX76" s="228"/>
      <c r="AY76" s="228"/>
      <c r="AZ76" s="228"/>
      <c r="BA76" s="228"/>
      <c r="BB76" s="228"/>
      <c r="BC76" s="228"/>
      <c r="BD76" s="228"/>
      <c r="BE76" s="228"/>
      <c r="BF76" s="228"/>
      <c r="BG76" s="228"/>
      <c r="BH76" s="228"/>
      <c r="BI76" s="228"/>
      <c r="BJ76" s="228"/>
      <c r="BK76" s="228"/>
      <c r="BL76" s="228"/>
      <c r="BM76" s="228"/>
      <c r="BN76" s="228"/>
      <c r="BO76" s="228"/>
      <c r="BP76" s="228"/>
      <c r="BQ76" s="229"/>
      <c r="BR76" s="229"/>
      <c r="BS76" s="229"/>
      <c r="BT76" s="229"/>
      <c r="BU76" s="229"/>
      <c r="BV76" s="229"/>
      <c r="BW76" s="229"/>
      <c r="BX76" s="229"/>
      <c r="BY76" s="229"/>
      <c r="BZ76" s="229"/>
      <c r="CA76" s="229"/>
      <c r="CB76" s="229"/>
      <c r="CC76" s="229"/>
      <c r="CD76" s="229"/>
      <c r="CE76" s="229"/>
      <c r="CF76" s="229"/>
      <c r="CG76" s="229"/>
      <c r="CH76" s="229"/>
      <c r="CI76" s="229"/>
      <c r="CJ76" s="229"/>
      <c r="CK76" s="229"/>
      <c r="CL76" s="229"/>
    </row>
    <row r="77" spans="1:90">
      <c r="A77" s="190"/>
      <c r="B77" s="191"/>
      <c r="C77" s="185"/>
      <c r="D77" s="191"/>
      <c r="E77" s="225"/>
      <c r="F77" s="225"/>
      <c r="G77" s="225"/>
      <c r="H77" s="225"/>
      <c r="I77" s="225"/>
      <c r="J77" s="225"/>
      <c r="K77" s="230"/>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228"/>
      <c r="AP77" s="228"/>
      <c r="AQ77" s="228"/>
      <c r="AR77" s="228"/>
      <c r="AS77" s="228"/>
      <c r="AT77" s="228"/>
      <c r="AU77" s="228"/>
      <c r="AV77" s="228"/>
      <c r="AW77" s="228"/>
      <c r="AX77" s="228"/>
      <c r="AY77" s="228"/>
      <c r="AZ77" s="228"/>
      <c r="BA77" s="228"/>
      <c r="BB77" s="228"/>
      <c r="BC77" s="228"/>
      <c r="BD77" s="228"/>
      <c r="BE77" s="228"/>
      <c r="BF77" s="228"/>
      <c r="BG77" s="228"/>
      <c r="BH77" s="228"/>
      <c r="BI77" s="228"/>
      <c r="BJ77" s="228"/>
      <c r="BK77" s="228"/>
      <c r="BL77" s="228"/>
      <c r="BM77" s="228"/>
      <c r="BN77" s="228"/>
      <c r="BO77" s="228"/>
      <c r="BP77" s="228"/>
      <c r="BQ77" s="229"/>
      <c r="BR77" s="229"/>
      <c r="BS77" s="229"/>
      <c r="BT77" s="229"/>
      <c r="BU77" s="229"/>
      <c r="BV77" s="229"/>
      <c r="BW77" s="229"/>
      <c r="BX77" s="229"/>
      <c r="BY77" s="229"/>
      <c r="BZ77" s="229"/>
      <c r="CA77" s="229"/>
      <c r="CB77" s="229"/>
      <c r="CC77" s="229"/>
      <c r="CD77" s="229"/>
      <c r="CE77" s="229"/>
      <c r="CF77" s="229"/>
      <c r="CG77" s="229"/>
      <c r="CH77" s="229"/>
      <c r="CI77" s="229"/>
      <c r="CJ77" s="229"/>
      <c r="CK77" s="229"/>
      <c r="CL77" s="229"/>
    </row>
    <row r="78" spans="1:90">
      <c r="A78" s="190"/>
      <c r="B78" s="191"/>
      <c r="C78" s="185"/>
      <c r="D78" s="191"/>
      <c r="E78" s="225"/>
      <c r="F78" s="225"/>
      <c r="G78" s="225"/>
      <c r="H78" s="225"/>
      <c r="I78" s="225"/>
      <c r="J78" s="225"/>
      <c r="K78" s="230"/>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228"/>
      <c r="AP78" s="228"/>
      <c r="AQ78" s="228"/>
      <c r="AR78" s="228"/>
      <c r="AS78" s="228"/>
      <c r="AT78" s="228"/>
      <c r="AU78" s="228"/>
      <c r="AV78" s="228"/>
      <c r="AW78" s="228"/>
      <c r="AX78" s="228"/>
      <c r="AY78" s="228"/>
      <c r="AZ78" s="228"/>
      <c r="BA78" s="228"/>
      <c r="BB78" s="228"/>
      <c r="BC78" s="228"/>
      <c r="BD78" s="228"/>
      <c r="BE78" s="228"/>
      <c r="BF78" s="228"/>
      <c r="BG78" s="228"/>
      <c r="BH78" s="228"/>
      <c r="BI78" s="228"/>
      <c r="BJ78" s="228"/>
      <c r="BK78" s="228"/>
      <c r="BL78" s="228"/>
      <c r="BM78" s="228"/>
      <c r="BN78" s="228"/>
      <c r="BO78" s="228"/>
      <c r="BP78" s="228"/>
      <c r="BQ78" s="229"/>
      <c r="BR78" s="229"/>
      <c r="BS78" s="229"/>
      <c r="BT78" s="229"/>
      <c r="BU78" s="229"/>
      <c r="BV78" s="229"/>
      <c r="BW78" s="229"/>
      <c r="BX78" s="229"/>
      <c r="BY78" s="229"/>
      <c r="BZ78" s="229"/>
      <c r="CA78" s="229"/>
      <c r="CB78" s="229"/>
      <c r="CC78" s="229"/>
      <c r="CD78" s="229"/>
      <c r="CE78" s="229"/>
      <c r="CF78" s="229"/>
      <c r="CG78" s="229"/>
      <c r="CH78" s="229"/>
      <c r="CI78" s="229"/>
      <c r="CJ78" s="229"/>
      <c r="CK78" s="229"/>
      <c r="CL78" s="229"/>
    </row>
    <row r="79" spans="1:90">
      <c r="A79" s="190"/>
      <c r="B79" s="191"/>
      <c r="C79" s="185"/>
      <c r="D79" s="191"/>
      <c r="E79" s="225"/>
      <c r="F79" s="225"/>
      <c r="G79" s="225"/>
      <c r="H79" s="225"/>
      <c r="I79" s="225"/>
      <c r="J79" s="225"/>
      <c r="K79" s="230"/>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7"/>
      <c r="AM79" s="227"/>
      <c r="AN79" s="227"/>
      <c r="AO79" s="228"/>
      <c r="AP79" s="228"/>
      <c r="AQ79" s="228"/>
      <c r="AR79" s="228"/>
      <c r="AS79" s="228"/>
      <c r="AT79" s="228"/>
      <c r="AU79" s="228"/>
      <c r="AV79" s="228"/>
      <c r="AW79" s="228"/>
      <c r="AX79" s="228"/>
      <c r="AY79" s="228"/>
      <c r="AZ79" s="228"/>
      <c r="BA79" s="228"/>
      <c r="BB79" s="228"/>
      <c r="BC79" s="228"/>
      <c r="BD79" s="228"/>
      <c r="BE79" s="228"/>
      <c r="BF79" s="228"/>
      <c r="BG79" s="228"/>
      <c r="BH79" s="228"/>
      <c r="BI79" s="228"/>
      <c r="BJ79" s="228"/>
      <c r="BK79" s="228"/>
      <c r="BL79" s="228"/>
      <c r="BM79" s="228"/>
      <c r="BN79" s="228"/>
      <c r="BO79" s="228"/>
      <c r="BP79" s="228"/>
      <c r="BQ79" s="229"/>
      <c r="BR79" s="229"/>
      <c r="BS79" s="229"/>
      <c r="BT79" s="229"/>
      <c r="BU79" s="229"/>
      <c r="BV79" s="229"/>
      <c r="BW79" s="229"/>
      <c r="BX79" s="229"/>
      <c r="BY79" s="229"/>
      <c r="BZ79" s="229"/>
      <c r="CA79" s="229"/>
      <c r="CB79" s="229"/>
      <c r="CC79" s="229"/>
      <c r="CD79" s="229"/>
      <c r="CE79" s="229"/>
      <c r="CF79" s="229"/>
      <c r="CG79" s="229"/>
      <c r="CH79" s="229"/>
      <c r="CI79" s="229"/>
      <c r="CJ79" s="229"/>
      <c r="CK79" s="229"/>
      <c r="CL79" s="229"/>
    </row>
    <row r="80" spans="1:90">
      <c r="A80" s="190"/>
      <c r="B80" s="191"/>
      <c r="C80" s="185"/>
      <c r="D80" s="191"/>
      <c r="E80" s="225"/>
      <c r="F80" s="225"/>
      <c r="G80" s="225"/>
      <c r="H80" s="225"/>
      <c r="I80" s="225"/>
      <c r="J80" s="225"/>
      <c r="K80" s="230"/>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227"/>
      <c r="AL80" s="227"/>
      <c r="AM80" s="227"/>
      <c r="AN80" s="227"/>
      <c r="AO80" s="228"/>
      <c r="AP80" s="228"/>
      <c r="AQ80" s="228"/>
      <c r="AR80" s="228"/>
      <c r="AS80" s="228"/>
      <c r="AT80" s="228"/>
      <c r="AU80" s="228"/>
      <c r="AV80" s="228"/>
      <c r="AW80" s="228"/>
      <c r="AX80" s="228"/>
      <c r="AY80" s="228"/>
      <c r="AZ80" s="228"/>
      <c r="BA80" s="228"/>
      <c r="BB80" s="228"/>
      <c r="BC80" s="228"/>
      <c r="BD80" s="228"/>
      <c r="BE80" s="228"/>
      <c r="BF80" s="228"/>
      <c r="BG80" s="228"/>
      <c r="BH80" s="228"/>
      <c r="BI80" s="228"/>
      <c r="BJ80" s="228"/>
      <c r="BK80" s="228"/>
      <c r="BL80" s="228"/>
      <c r="BM80" s="228"/>
      <c r="BN80" s="228"/>
      <c r="BO80" s="228"/>
      <c r="BP80" s="228"/>
      <c r="BQ80" s="229"/>
      <c r="BR80" s="229"/>
      <c r="BS80" s="229"/>
      <c r="BT80" s="229"/>
      <c r="BU80" s="229"/>
      <c r="BV80" s="229"/>
      <c r="BW80" s="229"/>
      <c r="BX80" s="229"/>
      <c r="BY80" s="229"/>
      <c r="BZ80" s="229"/>
      <c r="CA80" s="229"/>
      <c r="CB80" s="229"/>
      <c r="CC80" s="229"/>
      <c r="CD80" s="229"/>
      <c r="CE80" s="229"/>
      <c r="CF80" s="229"/>
      <c r="CG80" s="229"/>
      <c r="CH80" s="229"/>
      <c r="CI80" s="229"/>
      <c r="CJ80" s="229"/>
      <c r="CK80" s="229"/>
      <c r="CL80" s="229"/>
    </row>
    <row r="81" spans="1:90">
      <c r="A81" s="190"/>
      <c r="B81" s="191"/>
      <c r="C81" s="185"/>
      <c r="D81" s="191"/>
      <c r="E81" s="225"/>
      <c r="F81" s="225"/>
      <c r="G81" s="225"/>
      <c r="H81" s="225"/>
      <c r="I81" s="225"/>
      <c r="J81" s="225"/>
      <c r="K81" s="230"/>
      <c r="L81" s="227"/>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27"/>
      <c r="AJ81" s="227"/>
      <c r="AK81" s="227"/>
      <c r="AL81" s="227"/>
      <c r="AM81" s="227"/>
      <c r="AN81" s="227"/>
      <c r="AO81" s="228"/>
      <c r="AP81" s="228"/>
      <c r="AQ81" s="228"/>
      <c r="AR81" s="228"/>
      <c r="AS81" s="228"/>
      <c r="AT81" s="228"/>
      <c r="AU81" s="228"/>
      <c r="AV81" s="228"/>
      <c r="AW81" s="228"/>
      <c r="AX81" s="228"/>
      <c r="AY81" s="228"/>
      <c r="AZ81" s="228"/>
      <c r="BA81" s="228"/>
      <c r="BB81" s="228"/>
      <c r="BC81" s="228"/>
      <c r="BD81" s="228"/>
      <c r="BE81" s="228"/>
      <c r="BF81" s="228"/>
      <c r="BG81" s="228"/>
      <c r="BH81" s="228"/>
      <c r="BI81" s="228"/>
      <c r="BJ81" s="228"/>
      <c r="BK81" s="228"/>
      <c r="BL81" s="228"/>
      <c r="BM81" s="228"/>
      <c r="BN81" s="228"/>
      <c r="BO81" s="228"/>
      <c r="BP81" s="228"/>
      <c r="BQ81" s="229"/>
      <c r="BR81" s="229"/>
      <c r="BS81" s="229"/>
      <c r="BT81" s="229"/>
      <c r="BU81" s="229"/>
      <c r="BV81" s="229"/>
      <c r="BW81" s="229"/>
      <c r="BX81" s="229"/>
      <c r="BY81" s="229"/>
      <c r="BZ81" s="229"/>
      <c r="CA81" s="229"/>
      <c r="CB81" s="229"/>
      <c r="CC81" s="229"/>
      <c r="CD81" s="229"/>
      <c r="CE81" s="229"/>
      <c r="CF81" s="229"/>
      <c r="CG81" s="229"/>
      <c r="CH81" s="229"/>
      <c r="CI81" s="229"/>
      <c r="CJ81" s="229"/>
      <c r="CK81" s="229"/>
      <c r="CL81" s="229"/>
    </row>
    <row r="82" spans="1:90">
      <c r="A82" s="190"/>
      <c r="B82" s="191"/>
      <c r="C82" s="185"/>
      <c r="D82" s="191"/>
      <c r="E82" s="225"/>
      <c r="F82" s="225"/>
      <c r="G82" s="225"/>
      <c r="H82" s="225"/>
      <c r="I82" s="225"/>
      <c r="J82" s="225"/>
      <c r="K82" s="230"/>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7"/>
      <c r="AJ82" s="227"/>
      <c r="AK82" s="227"/>
      <c r="AL82" s="227"/>
      <c r="AM82" s="227"/>
      <c r="AN82" s="227"/>
      <c r="AO82" s="228"/>
      <c r="AP82" s="228"/>
      <c r="AQ82" s="228"/>
      <c r="AR82" s="228"/>
      <c r="AS82" s="228"/>
      <c r="AT82" s="228"/>
      <c r="AU82" s="228"/>
      <c r="AV82" s="228"/>
      <c r="AW82" s="228"/>
      <c r="AX82" s="228"/>
      <c r="AY82" s="228"/>
      <c r="AZ82" s="228"/>
      <c r="BA82" s="228"/>
      <c r="BB82" s="228"/>
      <c r="BC82" s="228"/>
      <c r="BD82" s="228"/>
      <c r="BE82" s="228"/>
      <c r="BF82" s="228"/>
      <c r="BG82" s="228"/>
      <c r="BH82" s="228"/>
      <c r="BI82" s="228"/>
      <c r="BJ82" s="228"/>
      <c r="BK82" s="228"/>
      <c r="BL82" s="228"/>
      <c r="BM82" s="228"/>
      <c r="BN82" s="228"/>
      <c r="BO82" s="228"/>
      <c r="BP82" s="228"/>
      <c r="BQ82" s="229"/>
      <c r="BR82" s="229"/>
      <c r="BS82" s="229"/>
      <c r="BT82" s="229"/>
      <c r="BU82" s="229"/>
      <c r="BV82" s="229"/>
      <c r="BW82" s="229"/>
      <c r="BX82" s="229"/>
      <c r="BY82" s="229"/>
      <c r="BZ82" s="229"/>
      <c r="CA82" s="229"/>
      <c r="CB82" s="229"/>
      <c r="CC82" s="229"/>
      <c r="CD82" s="229"/>
      <c r="CE82" s="229"/>
      <c r="CF82" s="229"/>
      <c r="CG82" s="229"/>
      <c r="CH82" s="229"/>
      <c r="CI82" s="229"/>
      <c r="CJ82" s="229"/>
      <c r="CK82" s="229"/>
      <c r="CL82" s="229"/>
    </row>
    <row r="83" spans="1:90">
      <c r="A83" s="190"/>
      <c r="B83" s="191"/>
      <c r="C83" s="185"/>
      <c r="D83" s="191"/>
      <c r="E83" s="225"/>
      <c r="F83" s="225"/>
      <c r="G83" s="225"/>
      <c r="H83" s="225"/>
      <c r="I83" s="225"/>
      <c r="J83" s="225"/>
      <c r="K83" s="230"/>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227"/>
      <c r="AL83" s="227"/>
      <c r="AM83" s="227"/>
      <c r="AN83" s="227"/>
      <c r="AO83" s="228"/>
      <c r="AP83" s="228"/>
      <c r="AQ83" s="228"/>
      <c r="AR83" s="228"/>
      <c r="AS83" s="228"/>
      <c r="AT83" s="228"/>
      <c r="AU83" s="228"/>
      <c r="AV83" s="228"/>
      <c r="AW83" s="228"/>
      <c r="AX83" s="228"/>
      <c r="AY83" s="228"/>
      <c r="AZ83" s="228"/>
      <c r="BA83" s="228"/>
      <c r="BB83" s="228"/>
      <c r="BC83" s="228"/>
      <c r="BD83" s="228"/>
      <c r="BE83" s="228"/>
      <c r="BF83" s="228"/>
      <c r="BG83" s="228"/>
      <c r="BH83" s="228"/>
      <c r="BI83" s="228"/>
      <c r="BJ83" s="228"/>
      <c r="BK83" s="228"/>
      <c r="BL83" s="228"/>
      <c r="BM83" s="228"/>
      <c r="BN83" s="228"/>
      <c r="BO83" s="228"/>
      <c r="BP83" s="228"/>
      <c r="BQ83" s="229"/>
      <c r="BR83" s="229"/>
      <c r="BS83" s="229"/>
      <c r="BT83" s="229"/>
      <c r="BU83" s="229"/>
      <c r="BV83" s="229"/>
      <c r="BW83" s="229"/>
      <c r="BX83" s="229"/>
      <c r="BY83" s="229"/>
      <c r="BZ83" s="229"/>
      <c r="CA83" s="229"/>
      <c r="CB83" s="229"/>
      <c r="CC83" s="229"/>
      <c r="CD83" s="229"/>
      <c r="CE83" s="229"/>
      <c r="CF83" s="229"/>
      <c r="CG83" s="229"/>
      <c r="CH83" s="229"/>
      <c r="CI83" s="229"/>
      <c r="CJ83" s="229"/>
      <c r="CK83" s="229"/>
      <c r="CL83" s="229"/>
    </row>
    <row r="84" spans="1:90">
      <c r="A84" s="190"/>
      <c r="B84" s="191"/>
      <c r="C84" s="185"/>
      <c r="D84" s="191"/>
      <c r="E84" s="225"/>
      <c r="F84" s="225"/>
      <c r="G84" s="225"/>
      <c r="H84" s="225"/>
      <c r="I84" s="225"/>
      <c r="J84" s="225"/>
      <c r="K84" s="230"/>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228"/>
      <c r="AP84" s="228"/>
      <c r="AQ84" s="228"/>
      <c r="AR84" s="228"/>
      <c r="AS84" s="228"/>
      <c r="AT84" s="228"/>
      <c r="AU84" s="228"/>
      <c r="AV84" s="228"/>
      <c r="AW84" s="228"/>
      <c r="AX84" s="228"/>
      <c r="AY84" s="228"/>
      <c r="AZ84" s="228"/>
      <c r="BA84" s="228"/>
      <c r="BB84" s="228"/>
      <c r="BC84" s="228"/>
      <c r="BD84" s="228"/>
      <c r="BE84" s="228"/>
      <c r="BF84" s="228"/>
      <c r="BG84" s="228"/>
      <c r="BH84" s="228"/>
      <c r="BI84" s="228"/>
      <c r="BJ84" s="228"/>
      <c r="BK84" s="228"/>
      <c r="BL84" s="228"/>
      <c r="BM84" s="228"/>
      <c r="BN84" s="228"/>
      <c r="BO84" s="228"/>
      <c r="BP84" s="228"/>
      <c r="BQ84" s="229"/>
      <c r="BR84" s="229"/>
      <c r="BS84" s="229"/>
      <c r="BT84" s="229"/>
      <c r="BU84" s="229"/>
      <c r="BV84" s="229"/>
      <c r="BW84" s="229"/>
      <c r="BX84" s="229"/>
      <c r="BY84" s="229"/>
      <c r="BZ84" s="229"/>
      <c r="CA84" s="229"/>
      <c r="CB84" s="229"/>
      <c r="CC84" s="229"/>
      <c r="CD84" s="229"/>
      <c r="CE84" s="229"/>
      <c r="CF84" s="229"/>
      <c r="CG84" s="229"/>
      <c r="CH84" s="229"/>
      <c r="CI84" s="229"/>
      <c r="CJ84" s="229"/>
      <c r="CK84" s="229"/>
      <c r="CL84" s="229"/>
    </row>
    <row r="85" spans="1:90">
      <c r="A85" s="190"/>
      <c r="B85" s="191"/>
      <c r="C85" s="185"/>
      <c r="D85" s="191"/>
      <c r="E85" s="225"/>
      <c r="F85" s="225"/>
      <c r="G85" s="225"/>
      <c r="H85" s="225"/>
      <c r="I85" s="225"/>
      <c r="J85" s="225"/>
      <c r="K85" s="230"/>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227"/>
      <c r="AL85" s="227"/>
      <c r="AM85" s="227"/>
      <c r="AN85" s="227"/>
      <c r="AO85" s="228"/>
      <c r="AP85" s="228"/>
      <c r="AQ85" s="228"/>
      <c r="AR85" s="228"/>
      <c r="AS85" s="228"/>
      <c r="AT85" s="228"/>
      <c r="AU85" s="228"/>
      <c r="AV85" s="228"/>
      <c r="AW85" s="228"/>
      <c r="AX85" s="228"/>
      <c r="AY85" s="228"/>
      <c r="AZ85" s="228"/>
      <c r="BA85" s="228"/>
      <c r="BB85" s="228"/>
      <c r="BC85" s="228"/>
      <c r="BD85" s="228"/>
      <c r="BE85" s="228"/>
      <c r="BF85" s="228"/>
      <c r="BG85" s="228"/>
      <c r="BH85" s="228"/>
      <c r="BI85" s="228"/>
      <c r="BJ85" s="228"/>
      <c r="BK85" s="228"/>
      <c r="BL85" s="228"/>
      <c r="BM85" s="228"/>
      <c r="BN85" s="228"/>
      <c r="BO85" s="228"/>
      <c r="BP85" s="228"/>
      <c r="BQ85" s="229"/>
      <c r="BR85" s="229"/>
      <c r="BS85" s="229"/>
      <c r="BT85" s="229"/>
      <c r="BU85" s="229"/>
      <c r="BV85" s="229"/>
      <c r="BW85" s="229"/>
      <c r="BX85" s="229"/>
      <c r="BY85" s="229"/>
      <c r="BZ85" s="229"/>
      <c r="CA85" s="229"/>
      <c r="CB85" s="229"/>
      <c r="CC85" s="229"/>
      <c r="CD85" s="229"/>
      <c r="CE85" s="229"/>
      <c r="CF85" s="229"/>
      <c r="CG85" s="229"/>
      <c r="CH85" s="229"/>
      <c r="CI85" s="229"/>
      <c r="CJ85" s="229"/>
      <c r="CK85" s="229"/>
      <c r="CL85" s="229"/>
    </row>
    <row r="86" spans="1:90">
      <c r="A86" s="190"/>
      <c r="B86" s="191"/>
      <c r="C86" s="185"/>
      <c r="D86" s="191"/>
      <c r="E86" s="225"/>
      <c r="F86" s="225"/>
      <c r="G86" s="225"/>
      <c r="H86" s="225"/>
      <c r="I86" s="225"/>
      <c r="J86" s="225"/>
      <c r="K86" s="230"/>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228"/>
      <c r="AP86" s="228"/>
      <c r="AQ86" s="228"/>
      <c r="AR86" s="228"/>
      <c r="AS86" s="228"/>
      <c r="AT86" s="228"/>
      <c r="AU86" s="228"/>
      <c r="AV86" s="228"/>
      <c r="AW86" s="228"/>
      <c r="AX86" s="228"/>
      <c r="AY86" s="228"/>
      <c r="AZ86" s="228"/>
      <c r="BA86" s="228"/>
      <c r="BB86" s="228"/>
      <c r="BC86" s="228"/>
      <c r="BD86" s="228"/>
      <c r="BE86" s="228"/>
      <c r="BF86" s="228"/>
      <c r="BG86" s="228"/>
      <c r="BH86" s="228"/>
      <c r="BI86" s="228"/>
      <c r="BJ86" s="228"/>
      <c r="BK86" s="228"/>
      <c r="BL86" s="228"/>
      <c r="BM86" s="228"/>
      <c r="BN86" s="228"/>
      <c r="BO86" s="228"/>
      <c r="BP86" s="228"/>
      <c r="BQ86" s="229"/>
      <c r="BR86" s="229"/>
      <c r="BS86" s="229"/>
      <c r="BT86" s="229"/>
      <c r="BU86" s="229"/>
      <c r="BV86" s="229"/>
      <c r="BW86" s="229"/>
      <c r="BX86" s="229"/>
      <c r="BY86" s="229"/>
      <c r="BZ86" s="229"/>
      <c r="CA86" s="229"/>
      <c r="CB86" s="229"/>
      <c r="CC86" s="229"/>
      <c r="CD86" s="229"/>
      <c r="CE86" s="229"/>
      <c r="CF86" s="229"/>
      <c r="CG86" s="229"/>
      <c r="CH86" s="229"/>
      <c r="CI86" s="229"/>
      <c r="CJ86" s="229"/>
      <c r="CK86" s="229"/>
      <c r="CL86" s="229"/>
    </row>
    <row r="87" spans="1:90">
      <c r="A87" s="190"/>
      <c r="B87" s="191"/>
      <c r="C87" s="185"/>
      <c r="D87" s="191"/>
      <c r="E87" s="225"/>
      <c r="F87" s="225"/>
      <c r="G87" s="225"/>
      <c r="H87" s="225"/>
      <c r="I87" s="225"/>
      <c r="J87" s="225"/>
      <c r="K87" s="230"/>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228"/>
      <c r="AP87" s="228"/>
      <c r="AQ87" s="228"/>
      <c r="AR87" s="228"/>
      <c r="AS87" s="228"/>
      <c r="AT87" s="228"/>
      <c r="AU87" s="228"/>
      <c r="AV87" s="228"/>
      <c r="AW87" s="228"/>
      <c r="AX87" s="228"/>
      <c r="AY87" s="228"/>
      <c r="AZ87" s="228"/>
      <c r="BA87" s="228"/>
      <c r="BB87" s="228"/>
      <c r="BC87" s="228"/>
      <c r="BD87" s="228"/>
      <c r="BE87" s="228"/>
      <c r="BF87" s="228"/>
      <c r="BG87" s="228"/>
      <c r="BH87" s="228"/>
      <c r="BI87" s="228"/>
      <c r="BJ87" s="228"/>
      <c r="BK87" s="228"/>
      <c r="BL87" s="228"/>
      <c r="BM87" s="228"/>
      <c r="BN87" s="228"/>
      <c r="BO87" s="228"/>
      <c r="BP87" s="228"/>
      <c r="BQ87" s="229"/>
      <c r="BR87" s="229"/>
      <c r="BS87" s="229"/>
      <c r="BT87" s="229"/>
      <c r="BU87" s="229"/>
      <c r="BV87" s="229"/>
      <c r="BW87" s="229"/>
      <c r="BX87" s="229"/>
      <c r="BY87" s="229"/>
      <c r="BZ87" s="229"/>
      <c r="CA87" s="229"/>
      <c r="CB87" s="229"/>
      <c r="CC87" s="229"/>
      <c r="CD87" s="229"/>
      <c r="CE87" s="229"/>
      <c r="CF87" s="229"/>
      <c r="CG87" s="229"/>
      <c r="CH87" s="229"/>
      <c r="CI87" s="229"/>
      <c r="CJ87" s="229"/>
      <c r="CK87" s="229"/>
      <c r="CL87" s="229"/>
    </row>
    <row r="88" spans="1:90">
      <c r="A88" s="190"/>
      <c r="B88" s="191"/>
      <c r="C88" s="185"/>
      <c r="D88" s="191"/>
      <c r="E88" s="225"/>
      <c r="F88" s="225"/>
      <c r="G88" s="225"/>
      <c r="H88" s="225"/>
      <c r="I88" s="225"/>
      <c r="J88" s="225"/>
      <c r="K88" s="230"/>
      <c r="L88" s="227"/>
      <c r="M88" s="227"/>
      <c r="N88" s="227"/>
      <c r="O88" s="227"/>
      <c r="P88" s="227"/>
      <c r="Q88" s="227"/>
      <c r="R88" s="227"/>
      <c r="S88" s="227"/>
      <c r="T88" s="227"/>
      <c r="U88" s="227"/>
      <c r="V88" s="227"/>
      <c r="W88" s="227"/>
      <c r="X88" s="227"/>
      <c r="Y88" s="227"/>
      <c r="Z88" s="227"/>
      <c r="AA88" s="227"/>
      <c r="AB88" s="227"/>
      <c r="AC88" s="227"/>
      <c r="AD88" s="227"/>
      <c r="AE88" s="227"/>
      <c r="AF88" s="227"/>
      <c r="AG88" s="227"/>
      <c r="AH88" s="227"/>
      <c r="AI88" s="227"/>
      <c r="AJ88" s="227"/>
      <c r="AK88" s="227"/>
      <c r="AL88" s="227"/>
      <c r="AM88" s="227"/>
      <c r="AN88" s="227"/>
      <c r="AO88" s="228"/>
      <c r="AP88" s="228"/>
      <c r="AQ88" s="228"/>
      <c r="AR88" s="228"/>
      <c r="AS88" s="228"/>
      <c r="AT88" s="228"/>
      <c r="AU88" s="228"/>
      <c r="AV88" s="228"/>
      <c r="AW88" s="228"/>
      <c r="AX88" s="228"/>
      <c r="AY88" s="228"/>
      <c r="AZ88" s="228"/>
      <c r="BA88" s="228"/>
      <c r="BB88" s="228"/>
      <c r="BC88" s="228"/>
      <c r="BD88" s="228"/>
      <c r="BE88" s="228"/>
      <c r="BF88" s="228"/>
      <c r="BG88" s="228"/>
      <c r="BH88" s="228"/>
      <c r="BI88" s="228"/>
      <c r="BJ88" s="228"/>
      <c r="BK88" s="228"/>
      <c r="BL88" s="228"/>
      <c r="BM88" s="228"/>
      <c r="BN88" s="228"/>
      <c r="BO88" s="228"/>
      <c r="BP88" s="228"/>
      <c r="BQ88" s="229"/>
      <c r="BR88" s="229"/>
      <c r="BS88" s="229"/>
      <c r="BT88" s="229"/>
      <c r="BU88" s="229"/>
      <c r="BV88" s="229"/>
      <c r="BW88" s="229"/>
      <c r="BX88" s="229"/>
      <c r="BY88" s="229"/>
      <c r="BZ88" s="229"/>
      <c r="CA88" s="229"/>
      <c r="CB88" s="229"/>
      <c r="CC88" s="229"/>
      <c r="CD88" s="229"/>
      <c r="CE88" s="229"/>
      <c r="CF88" s="229"/>
      <c r="CG88" s="229"/>
      <c r="CH88" s="229"/>
      <c r="CI88" s="229"/>
      <c r="CJ88" s="229"/>
      <c r="CK88" s="229"/>
      <c r="CL88" s="229"/>
    </row>
    <row r="89" spans="1:90">
      <c r="A89" s="190"/>
      <c r="B89" s="191"/>
      <c r="C89" s="185"/>
      <c r="D89" s="191"/>
      <c r="E89" s="225"/>
      <c r="F89" s="225"/>
      <c r="G89" s="225"/>
      <c r="H89" s="225"/>
      <c r="I89" s="225"/>
      <c r="J89" s="225"/>
      <c r="K89" s="230"/>
      <c r="L89" s="227"/>
      <c r="M89" s="227"/>
      <c r="N89" s="227"/>
      <c r="O89" s="227"/>
      <c r="P89" s="227"/>
      <c r="Q89" s="227"/>
      <c r="R89" s="227"/>
      <c r="S89" s="227"/>
      <c r="T89" s="227"/>
      <c r="U89" s="227"/>
      <c r="V89" s="227"/>
      <c r="W89" s="227"/>
      <c r="X89" s="227"/>
      <c r="Y89" s="227"/>
      <c r="Z89" s="227"/>
      <c r="AA89" s="227"/>
      <c r="AB89" s="227"/>
      <c r="AC89" s="227"/>
      <c r="AD89" s="227"/>
      <c r="AE89" s="227"/>
      <c r="AF89" s="227"/>
      <c r="AG89" s="227"/>
      <c r="AH89" s="227"/>
      <c r="AI89" s="227"/>
      <c r="AJ89" s="227"/>
      <c r="AK89" s="227"/>
      <c r="AL89" s="227"/>
      <c r="AM89" s="227"/>
      <c r="AN89" s="227"/>
      <c r="AO89" s="228"/>
      <c r="AP89" s="228"/>
      <c r="AQ89" s="228"/>
      <c r="AR89" s="228"/>
      <c r="AS89" s="228"/>
      <c r="AT89" s="228"/>
      <c r="AU89" s="228"/>
      <c r="AV89" s="228"/>
      <c r="AW89" s="228"/>
      <c r="AX89" s="228"/>
      <c r="AY89" s="228"/>
      <c r="AZ89" s="228"/>
      <c r="BA89" s="228"/>
      <c r="BB89" s="228"/>
      <c r="BC89" s="228"/>
      <c r="BD89" s="228"/>
      <c r="BE89" s="228"/>
      <c r="BF89" s="228"/>
      <c r="BG89" s="228"/>
      <c r="BH89" s="228"/>
      <c r="BI89" s="228"/>
      <c r="BJ89" s="228"/>
      <c r="BK89" s="228"/>
      <c r="BL89" s="228"/>
      <c r="BM89" s="228"/>
      <c r="BN89" s="228"/>
      <c r="BO89" s="228"/>
      <c r="BP89" s="228"/>
      <c r="BQ89" s="229"/>
      <c r="BR89" s="229"/>
      <c r="BS89" s="229"/>
      <c r="BT89" s="229"/>
      <c r="BU89" s="229"/>
      <c r="BV89" s="229"/>
      <c r="BW89" s="229"/>
      <c r="BX89" s="229"/>
      <c r="BY89" s="229"/>
      <c r="BZ89" s="229"/>
      <c r="CA89" s="229"/>
      <c r="CB89" s="229"/>
      <c r="CC89" s="229"/>
      <c r="CD89" s="229"/>
      <c r="CE89" s="229"/>
      <c r="CF89" s="229"/>
      <c r="CG89" s="229"/>
      <c r="CH89" s="229"/>
      <c r="CI89" s="229"/>
      <c r="CJ89" s="229"/>
      <c r="CK89" s="229"/>
      <c r="CL89" s="229"/>
    </row>
    <row r="90" spans="1:90">
      <c r="A90" s="190"/>
      <c r="B90" s="191"/>
      <c r="C90" s="185"/>
      <c r="D90" s="191"/>
      <c r="E90" s="225"/>
      <c r="F90" s="225"/>
      <c r="G90" s="225"/>
      <c r="H90" s="225"/>
      <c r="I90" s="225"/>
      <c r="J90" s="225"/>
      <c r="K90" s="230"/>
      <c r="L90" s="227"/>
      <c r="M90" s="227"/>
      <c r="N90" s="227"/>
      <c r="O90" s="227"/>
      <c r="P90" s="227"/>
      <c r="Q90" s="227"/>
      <c r="R90" s="227"/>
      <c r="S90" s="227"/>
      <c r="T90" s="227"/>
      <c r="U90" s="227"/>
      <c r="V90" s="227"/>
      <c r="W90" s="227"/>
      <c r="X90" s="227"/>
      <c r="Y90" s="227"/>
      <c r="Z90" s="227"/>
      <c r="AA90" s="227"/>
      <c r="AB90" s="227"/>
      <c r="AC90" s="227"/>
      <c r="AD90" s="227"/>
      <c r="AE90" s="227"/>
      <c r="AF90" s="227"/>
      <c r="AG90" s="227"/>
      <c r="AH90" s="227"/>
      <c r="AI90" s="227"/>
      <c r="AJ90" s="227"/>
      <c r="AK90" s="227"/>
      <c r="AL90" s="227"/>
      <c r="AM90" s="227"/>
      <c r="AN90" s="227"/>
      <c r="AO90" s="228"/>
      <c r="AP90" s="228"/>
      <c r="AQ90" s="228"/>
      <c r="AR90" s="228"/>
      <c r="AS90" s="228"/>
      <c r="AT90" s="228"/>
      <c r="AU90" s="228"/>
      <c r="AV90" s="228"/>
      <c r="AW90" s="228"/>
      <c r="AX90" s="228"/>
      <c r="AY90" s="228"/>
      <c r="AZ90" s="228"/>
      <c r="BA90" s="228"/>
      <c r="BB90" s="228"/>
      <c r="BC90" s="228"/>
      <c r="BD90" s="228"/>
      <c r="BE90" s="228"/>
      <c r="BF90" s="228"/>
      <c r="BG90" s="228"/>
      <c r="BH90" s="228"/>
      <c r="BI90" s="228"/>
      <c r="BJ90" s="228"/>
      <c r="BK90" s="228"/>
      <c r="BL90" s="228"/>
      <c r="BM90" s="228"/>
      <c r="BN90" s="228"/>
      <c r="BO90" s="228"/>
      <c r="BP90" s="228"/>
      <c r="BQ90" s="229"/>
      <c r="BR90" s="229"/>
      <c r="BS90" s="229"/>
      <c r="BT90" s="229"/>
      <c r="BU90" s="229"/>
      <c r="BV90" s="229"/>
      <c r="BW90" s="229"/>
      <c r="BX90" s="229"/>
      <c r="BY90" s="229"/>
      <c r="BZ90" s="229"/>
      <c r="CA90" s="229"/>
      <c r="CB90" s="229"/>
      <c r="CC90" s="229"/>
      <c r="CD90" s="229"/>
      <c r="CE90" s="229"/>
      <c r="CF90" s="229"/>
      <c r="CG90" s="229"/>
      <c r="CH90" s="229"/>
      <c r="CI90" s="229"/>
      <c r="CJ90" s="229"/>
      <c r="CK90" s="229"/>
      <c r="CL90" s="229"/>
    </row>
    <row r="91" spans="1:90">
      <c r="A91" s="190"/>
      <c r="B91" s="191"/>
      <c r="C91" s="185"/>
      <c r="D91" s="191"/>
      <c r="E91" s="225"/>
      <c r="F91" s="225"/>
      <c r="G91" s="225"/>
      <c r="H91" s="225"/>
      <c r="I91" s="225"/>
      <c r="J91" s="225"/>
      <c r="K91" s="230"/>
      <c r="L91" s="227"/>
      <c r="M91" s="227"/>
      <c r="N91" s="227"/>
      <c r="O91" s="227"/>
      <c r="P91" s="227"/>
      <c r="Q91" s="227"/>
      <c r="R91" s="227"/>
      <c r="S91" s="227"/>
      <c r="T91" s="227"/>
      <c r="U91" s="227"/>
      <c r="V91" s="227"/>
      <c r="W91" s="227"/>
      <c r="X91" s="227"/>
      <c r="Y91" s="227"/>
      <c r="Z91" s="227"/>
      <c r="AA91" s="227"/>
      <c r="AB91" s="227"/>
      <c r="AC91" s="227"/>
      <c r="AD91" s="227"/>
      <c r="AE91" s="227"/>
      <c r="AF91" s="227"/>
      <c r="AG91" s="227"/>
      <c r="AH91" s="227"/>
      <c r="AI91" s="227"/>
      <c r="AJ91" s="227"/>
      <c r="AK91" s="227"/>
      <c r="AL91" s="227"/>
      <c r="AM91" s="227"/>
      <c r="AN91" s="227"/>
      <c r="AO91" s="228"/>
      <c r="AP91" s="228"/>
      <c r="AQ91" s="228"/>
      <c r="AR91" s="228"/>
      <c r="AS91" s="228"/>
      <c r="AT91" s="228"/>
      <c r="AU91" s="228"/>
      <c r="AV91" s="228"/>
      <c r="AW91" s="228"/>
      <c r="AX91" s="228"/>
      <c r="AY91" s="228"/>
      <c r="AZ91" s="228"/>
      <c r="BA91" s="228"/>
      <c r="BB91" s="228"/>
      <c r="BC91" s="228"/>
      <c r="BD91" s="228"/>
      <c r="BE91" s="228"/>
      <c r="BF91" s="228"/>
      <c r="BG91" s="228"/>
      <c r="BH91" s="228"/>
      <c r="BI91" s="228"/>
      <c r="BJ91" s="228"/>
      <c r="BK91" s="228"/>
      <c r="BL91" s="228"/>
      <c r="BM91" s="228"/>
      <c r="BN91" s="228"/>
      <c r="BO91" s="228"/>
      <c r="BP91" s="228"/>
      <c r="BQ91" s="229"/>
      <c r="BR91" s="229"/>
      <c r="BS91" s="229"/>
      <c r="BT91" s="229"/>
      <c r="BU91" s="229"/>
      <c r="BV91" s="229"/>
      <c r="BW91" s="229"/>
      <c r="BX91" s="229"/>
      <c r="BY91" s="229"/>
      <c r="BZ91" s="229"/>
      <c r="CA91" s="229"/>
      <c r="CB91" s="229"/>
      <c r="CC91" s="229"/>
      <c r="CD91" s="229"/>
      <c r="CE91" s="229"/>
      <c r="CF91" s="229"/>
      <c r="CG91" s="229"/>
      <c r="CH91" s="229"/>
      <c r="CI91" s="229"/>
      <c r="CJ91" s="229"/>
      <c r="CK91" s="229"/>
      <c r="CL91" s="229"/>
    </row>
    <row r="92" spans="1:90">
      <c r="A92" s="190"/>
      <c r="B92" s="191"/>
      <c r="C92" s="185"/>
      <c r="D92" s="191"/>
      <c r="E92" s="225"/>
      <c r="F92" s="225"/>
      <c r="G92" s="225"/>
      <c r="H92" s="225"/>
      <c r="I92" s="225"/>
      <c r="J92" s="225"/>
      <c r="K92" s="230"/>
      <c r="L92" s="227"/>
      <c r="M92" s="227"/>
      <c r="N92" s="227"/>
      <c r="O92" s="227"/>
      <c r="P92" s="227"/>
      <c r="Q92" s="227"/>
      <c r="R92" s="227"/>
      <c r="S92" s="227"/>
      <c r="T92" s="227"/>
      <c r="U92" s="227"/>
      <c r="V92" s="227"/>
      <c r="W92" s="227"/>
      <c r="X92" s="227"/>
      <c r="Y92" s="227"/>
      <c r="Z92" s="227"/>
      <c r="AA92" s="227"/>
      <c r="AB92" s="227"/>
      <c r="AC92" s="227"/>
      <c r="AD92" s="227"/>
      <c r="AE92" s="227"/>
      <c r="AF92" s="227"/>
      <c r="AG92" s="227"/>
      <c r="AH92" s="227"/>
      <c r="AI92" s="227"/>
      <c r="AJ92" s="227"/>
      <c r="AK92" s="227"/>
      <c r="AL92" s="227"/>
      <c r="AM92" s="227"/>
      <c r="AN92" s="227"/>
      <c r="AO92" s="228"/>
      <c r="AP92" s="228"/>
      <c r="AQ92" s="228"/>
      <c r="AR92" s="228"/>
      <c r="AS92" s="228"/>
      <c r="AT92" s="228"/>
      <c r="AU92" s="228"/>
      <c r="AV92" s="228"/>
      <c r="AW92" s="228"/>
      <c r="AX92" s="228"/>
      <c r="AY92" s="228"/>
      <c r="AZ92" s="228"/>
      <c r="BA92" s="228"/>
      <c r="BB92" s="228"/>
      <c r="BC92" s="228"/>
      <c r="BD92" s="228"/>
      <c r="BE92" s="228"/>
      <c r="BF92" s="228"/>
      <c r="BG92" s="228"/>
      <c r="BH92" s="228"/>
      <c r="BI92" s="228"/>
      <c r="BJ92" s="228"/>
      <c r="BK92" s="228"/>
      <c r="BL92" s="228"/>
      <c r="BM92" s="228"/>
      <c r="BN92" s="228"/>
      <c r="BO92" s="228"/>
      <c r="BP92" s="228"/>
      <c r="BQ92" s="229"/>
      <c r="BR92" s="229"/>
      <c r="BS92" s="229"/>
      <c r="BT92" s="229"/>
      <c r="BU92" s="229"/>
      <c r="BV92" s="229"/>
      <c r="BW92" s="229"/>
      <c r="BX92" s="229"/>
      <c r="BY92" s="229"/>
      <c r="BZ92" s="229"/>
      <c r="CA92" s="229"/>
      <c r="CB92" s="229"/>
      <c r="CC92" s="229"/>
      <c r="CD92" s="229"/>
      <c r="CE92" s="229"/>
      <c r="CF92" s="229"/>
      <c r="CG92" s="229"/>
      <c r="CH92" s="229"/>
      <c r="CI92" s="229"/>
      <c r="CJ92" s="229"/>
      <c r="CK92" s="229"/>
      <c r="CL92" s="229"/>
    </row>
    <row r="93" spans="1:90">
      <c r="A93" s="190"/>
      <c r="B93" s="191"/>
      <c r="C93" s="185"/>
      <c r="D93" s="191"/>
      <c r="E93" s="225"/>
      <c r="F93" s="225"/>
      <c r="G93" s="225"/>
      <c r="H93" s="225"/>
      <c r="I93" s="225"/>
      <c r="J93" s="225"/>
      <c r="K93" s="230"/>
      <c r="L93" s="227"/>
      <c r="M93" s="227"/>
      <c r="N93" s="227"/>
      <c r="O93" s="227"/>
      <c r="P93" s="227"/>
      <c r="Q93" s="227"/>
      <c r="R93" s="227"/>
      <c r="S93" s="227"/>
      <c r="T93" s="227"/>
      <c r="U93" s="227"/>
      <c r="V93" s="227"/>
      <c r="W93" s="227"/>
      <c r="X93" s="227"/>
      <c r="Y93" s="227"/>
      <c r="Z93" s="227"/>
      <c r="AA93" s="227"/>
      <c r="AB93" s="227"/>
      <c r="AC93" s="227"/>
      <c r="AD93" s="227"/>
      <c r="AE93" s="227"/>
      <c r="AF93" s="227"/>
      <c r="AG93" s="227"/>
      <c r="AH93" s="227"/>
      <c r="AI93" s="227"/>
      <c r="AJ93" s="227"/>
      <c r="AK93" s="227"/>
      <c r="AL93" s="227"/>
      <c r="AM93" s="227"/>
      <c r="AN93" s="227"/>
      <c r="AO93" s="228"/>
      <c r="AP93" s="228"/>
      <c r="AQ93" s="228"/>
      <c r="AR93" s="228"/>
      <c r="AS93" s="228"/>
      <c r="AT93" s="228"/>
      <c r="AU93" s="228"/>
      <c r="AV93" s="228"/>
      <c r="AW93" s="228"/>
      <c r="AX93" s="228"/>
      <c r="AY93" s="228"/>
      <c r="AZ93" s="228"/>
      <c r="BA93" s="228"/>
      <c r="BB93" s="228"/>
      <c r="BC93" s="228"/>
      <c r="BD93" s="228"/>
      <c r="BE93" s="228"/>
      <c r="BF93" s="228"/>
      <c r="BG93" s="228"/>
      <c r="BH93" s="228"/>
      <c r="BI93" s="228"/>
      <c r="BJ93" s="228"/>
      <c r="BK93" s="228"/>
      <c r="BL93" s="228"/>
      <c r="BM93" s="228"/>
      <c r="BN93" s="228"/>
      <c r="BO93" s="228"/>
      <c r="BP93" s="228"/>
      <c r="BQ93" s="229"/>
      <c r="BR93" s="229"/>
      <c r="BS93" s="229"/>
      <c r="BT93" s="229"/>
      <c r="BU93" s="229"/>
      <c r="BV93" s="229"/>
      <c r="BW93" s="229"/>
      <c r="BX93" s="229"/>
      <c r="BY93" s="229"/>
      <c r="BZ93" s="229"/>
      <c r="CA93" s="229"/>
      <c r="CB93" s="229"/>
      <c r="CC93" s="229"/>
      <c r="CD93" s="229"/>
      <c r="CE93" s="229"/>
      <c r="CF93" s="229"/>
      <c r="CG93" s="229"/>
      <c r="CH93" s="229"/>
      <c r="CI93" s="229"/>
      <c r="CJ93" s="229"/>
      <c r="CK93" s="229"/>
      <c r="CL93" s="229"/>
    </row>
    <row r="94" spans="1:90">
      <c r="A94" s="190"/>
      <c r="B94" s="191"/>
      <c r="C94" s="185"/>
      <c r="D94" s="191"/>
      <c r="E94" s="225"/>
      <c r="F94" s="225"/>
      <c r="G94" s="225"/>
      <c r="H94" s="225"/>
      <c r="I94" s="225"/>
      <c r="J94" s="225"/>
      <c r="K94" s="230"/>
      <c r="L94" s="227"/>
      <c r="M94" s="227"/>
      <c r="N94" s="227"/>
      <c r="O94" s="227"/>
      <c r="P94" s="227"/>
      <c r="Q94" s="227"/>
      <c r="R94" s="227"/>
      <c r="S94" s="227"/>
      <c r="T94" s="227"/>
      <c r="U94" s="227"/>
      <c r="V94" s="227"/>
      <c r="W94" s="227"/>
      <c r="X94" s="227"/>
      <c r="Y94" s="227"/>
      <c r="Z94" s="227"/>
      <c r="AA94" s="227"/>
      <c r="AB94" s="227"/>
      <c r="AC94" s="227"/>
      <c r="AD94" s="227"/>
      <c r="AE94" s="227"/>
      <c r="AF94" s="227"/>
      <c r="AG94" s="227"/>
      <c r="AH94" s="227"/>
      <c r="AI94" s="227"/>
      <c r="AJ94" s="227"/>
      <c r="AK94" s="227"/>
      <c r="AL94" s="227"/>
      <c r="AM94" s="227"/>
      <c r="AN94" s="227"/>
      <c r="AO94" s="228"/>
      <c r="AP94" s="228"/>
      <c r="AQ94" s="228"/>
      <c r="AR94" s="228"/>
      <c r="AS94" s="228"/>
      <c r="AT94" s="228"/>
      <c r="AU94" s="228"/>
      <c r="AV94" s="228"/>
      <c r="AW94" s="228"/>
      <c r="AX94" s="228"/>
      <c r="AY94" s="228"/>
      <c r="AZ94" s="228"/>
      <c r="BA94" s="228"/>
      <c r="BB94" s="228"/>
      <c r="BC94" s="228"/>
      <c r="BD94" s="228"/>
      <c r="BE94" s="228"/>
      <c r="BF94" s="228"/>
      <c r="BG94" s="228"/>
      <c r="BH94" s="228"/>
      <c r="BI94" s="228"/>
      <c r="BJ94" s="228"/>
      <c r="BK94" s="228"/>
      <c r="BL94" s="228"/>
      <c r="BM94" s="228"/>
      <c r="BN94" s="228"/>
      <c r="BO94" s="228"/>
      <c r="BP94" s="228"/>
      <c r="BQ94" s="229"/>
      <c r="BR94" s="229"/>
      <c r="BS94" s="229"/>
      <c r="BT94" s="229"/>
      <c r="BU94" s="229"/>
      <c r="BV94" s="229"/>
      <c r="BW94" s="229"/>
      <c r="BX94" s="229"/>
      <c r="BY94" s="229"/>
      <c r="BZ94" s="229"/>
      <c r="CA94" s="229"/>
      <c r="CB94" s="229"/>
      <c r="CC94" s="229"/>
      <c r="CD94" s="229"/>
      <c r="CE94" s="229"/>
      <c r="CF94" s="229"/>
      <c r="CG94" s="229"/>
      <c r="CH94" s="229"/>
      <c r="CI94" s="229"/>
      <c r="CJ94" s="229"/>
      <c r="CK94" s="229"/>
      <c r="CL94" s="229"/>
    </row>
    <row r="95" spans="1:90">
      <c r="A95" s="190"/>
      <c r="B95" s="191"/>
      <c r="C95" s="185"/>
      <c r="D95" s="191"/>
      <c r="E95" s="225"/>
      <c r="F95" s="225"/>
      <c r="G95" s="225"/>
      <c r="H95" s="225"/>
      <c r="I95" s="225"/>
      <c r="J95" s="225"/>
      <c r="K95" s="230"/>
      <c r="L95" s="227"/>
      <c r="M95" s="227"/>
      <c r="N95" s="227"/>
      <c r="O95" s="227"/>
      <c r="P95" s="227"/>
      <c r="Q95" s="227"/>
      <c r="R95" s="227"/>
      <c r="S95" s="227"/>
      <c r="T95" s="227"/>
      <c r="U95" s="227"/>
      <c r="V95" s="227"/>
      <c r="W95" s="227"/>
      <c r="X95" s="227"/>
      <c r="Y95" s="227"/>
      <c r="Z95" s="227"/>
      <c r="AA95" s="227"/>
      <c r="AB95" s="227"/>
      <c r="AC95" s="227"/>
      <c r="AD95" s="227"/>
      <c r="AE95" s="227"/>
      <c r="AF95" s="227"/>
      <c r="AG95" s="227"/>
      <c r="AH95" s="227"/>
      <c r="AI95" s="227"/>
      <c r="AJ95" s="227"/>
      <c r="AK95" s="227"/>
      <c r="AL95" s="227"/>
      <c r="AM95" s="227"/>
      <c r="AN95" s="227"/>
      <c r="AO95" s="228"/>
      <c r="AP95" s="228"/>
      <c r="AQ95" s="228"/>
      <c r="AR95" s="228"/>
      <c r="AS95" s="228"/>
      <c r="AT95" s="228"/>
      <c r="AU95" s="228"/>
      <c r="AV95" s="228"/>
      <c r="AW95" s="228"/>
      <c r="AX95" s="228"/>
      <c r="AY95" s="228"/>
      <c r="AZ95" s="228"/>
      <c r="BA95" s="228"/>
      <c r="BB95" s="228"/>
      <c r="BC95" s="228"/>
      <c r="BD95" s="228"/>
      <c r="BE95" s="228"/>
      <c r="BF95" s="228"/>
      <c r="BG95" s="228"/>
      <c r="BH95" s="228"/>
      <c r="BI95" s="228"/>
      <c r="BJ95" s="228"/>
      <c r="BK95" s="228"/>
      <c r="BL95" s="228"/>
      <c r="BM95" s="228"/>
      <c r="BN95" s="228"/>
      <c r="BO95" s="228"/>
      <c r="BP95" s="228"/>
      <c r="BQ95" s="229"/>
      <c r="BR95" s="229"/>
      <c r="BS95" s="229"/>
      <c r="BT95" s="229"/>
      <c r="BU95" s="229"/>
      <c r="BV95" s="229"/>
      <c r="BW95" s="229"/>
      <c r="BX95" s="229"/>
      <c r="BY95" s="229"/>
      <c r="BZ95" s="229"/>
      <c r="CA95" s="229"/>
      <c r="CB95" s="229"/>
      <c r="CC95" s="229"/>
      <c r="CD95" s="229"/>
      <c r="CE95" s="229"/>
      <c r="CF95" s="229"/>
      <c r="CG95" s="229"/>
      <c r="CH95" s="229"/>
      <c r="CI95" s="229"/>
      <c r="CJ95" s="229"/>
      <c r="CK95" s="229"/>
      <c r="CL95" s="229"/>
    </row>
    <row r="96" spans="1:90">
      <c r="A96" s="190"/>
      <c r="B96" s="191"/>
      <c r="C96" s="185"/>
      <c r="D96" s="191"/>
      <c r="E96" s="225"/>
      <c r="F96" s="225"/>
      <c r="G96" s="225"/>
      <c r="H96" s="225"/>
      <c r="I96" s="225"/>
      <c r="J96" s="225"/>
      <c r="K96" s="230"/>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228"/>
      <c r="AP96" s="228"/>
      <c r="AQ96" s="228"/>
      <c r="AR96" s="228"/>
      <c r="AS96" s="228"/>
      <c r="AT96" s="228"/>
      <c r="AU96" s="228"/>
      <c r="AV96" s="228"/>
      <c r="AW96" s="228"/>
      <c r="AX96" s="228"/>
      <c r="AY96" s="228"/>
      <c r="AZ96" s="228"/>
      <c r="BA96" s="228"/>
      <c r="BB96" s="228"/>
      <c r="BC96" s="228"/>
      <c r="BD96" s="228"/>
      <c r="BE96" s="228"/>
      <c r="BF96" s="228"/>
      <c r="BG96" s="228"/>
      <c r="BH96" s="228"/>
      <c r="BI96" s="228"/>
      <c r="BJ96" s="228"/>
      <c r="BK96" s="228"/>
      <c r="BL96" s="228"/>
      <c r="BM96" s="228"/>
      <c r="BN96" s="228"/>
      <c r="BO96" s="228"/>
      <c r="BP96" s="228"/>
      <c r="BQ96" s="229"/>
      <c r="BR96" s="229"/>
      <c r="BS96" s="229"/>
      <c r="BT96" s="229"/>
      <c r="BU96" s="229"/>
      <c r="BV96" s="229"/>
      <c r="BW96" s="229"/>
      <c r="BX96" s="229"/>
      <c r="BY96" s="229"/>
      <c r="BZ96" s="229"/>
      <c r="CA96" s="229"/>
      <c r="CB96" s="229"/>
      <c r="CC96" s="229"/>
      <c r="CD96" s="229"/>
      <c r="CE96" s="229"/>
      <c r="CF96" s="229"/>
      <c r="CG96" s="229"/>
      <c r="CH96" s="229"/>
      <c r="CI96" s="229"/>
      <c r="CJ96" s="229"/>
      <c r="CK96" s="229"/>
      <c r="CL96" s="229"/>
    </row>
    <row r="97" spans="1:90">
      <c r="A97" s="190"/>
      <c r="B97" s="191"/>
      <c r="C97" s="185"/>
      <c r="D97" s="191"/>
      <c r="E97" s="225"/>
      <c r="F97" s="225"/>
      <c r="G97" s="225"/>
      <c r="H97" s="225"/>
      <c r="I97" s="225"/>
      <c r="J97" s="225"/>
      <c r="K97" s="230"/>
      <c r="L97" s="227"/>
      <c r="M97" s="227"/>
      <c r="N97" s="227"/>
      <c r="O97" s="227"/>
      <c r="P97" s="227"/>
      <c r="Q97" s="227"/>
      <c r="R97" s="227"/>
      <c r="S97" s="227"/>
      <c r="T97" s="227"/>
      <c r="U97" s="227"/>
      <c r="V97" s="227"/>
      <c r="W97" s="227"/>
      <c r="X97" s="227"/>
      <c r="Y97" s="227"/>
      <c r="Z97" s="227"/>
      <c r="AA97" s="227"/>
      <c r="AB97" s="227"/>
      <c r="AC97" s="227"/>
      <c r="AD97" s="227"/>
      <c r="AE97" s="227"/>
      <c r="AF97" s="227"/>
      <c r="AG97" s="227"/>
      <c r="AH97" s="227"/>
      <c r="AI97" s="227"/>
      <c r="AJ97" s="227"/>
      <c r="AK97" s="227"/>
      <c r="AL97" s="227"/>
      <c r="AM97" s="227"/>
      <c r="AN97" s="227"/>
      <c r="AO97" s="228"/>
      <c r="AP97" s="228"/>
      <c r="AQ97" s="228"/>
      <c r="AR97" s="228"/>
      <c r="AS97" s="228"/>
      <c r="AT97" s="228"/>
      <c r="AU97" s="228"/>
      <c r="AV97" s="228"/>
      <c r="AW97" s="228"/>
      <c r="AX97" s="228"/>
      <c r="AY97" s="228"/>
      <c r="AZ97" s="228"/>
      <c r="BA97" s="228"/>
      <c r="BB97" s="228"/>
      <c r="BC97" s="228"/>
      <c r="BD97" s="228"/>
      <c r="BE97" s="228"/>
      <c r="BF97" s="228"/>
      <c r="BG97" s="228"/>
      <c r="BH97" s="228"/>
      <c r="BI97" s="228"/>
      <c r="BJ97" s="228"/>
      <c r="BK97" s="228"/>
      <c r="BL97" s="228"/>
      <c r="BM97" s="228"/>
      <c r="BN97" s="228"/>
      <c r="BO97" s="228"/>
      <c r="BP97" s="228"/>
      <c r="BQ97" s="229"/>
      <c r="BR97" s="229"/>
      <c r="BS97" s="229"/>
      <c r="BT97" s="229"/>
      <c r="BU97" s="229"/>
      <c r="BV97" s="229"/>
      <c r="BW97" s="229"/>
      <c r="BX97" s="229"/>
      <c r="BY97" s="229"/>
      <c r="BZ97" s="229"/>
      <c r="CA97" s="229"/>
      <c r="CB97" s="229"/>
      <c r="CC97" s="229"/>
      <c r="CD97" s="229"/>
      <c r="CE97" s="229"/>
      <c r="CF97" s="229"/>
      <c r="CG97" s="229"/>
      <c r="CH97" s="229"/>
      <c r="CI97" s="229"/>
      <c r="CJ97" s="229"/>
      <c r="CK97" s="229"/>
      <c r="CL97" s="229"/>
    </row>
    <row r="98" spans="1:90">
      <c r="A98" s="190"/>
      <c r="B98" s="191"/>
      <c r="C98" s="185"/>
      <c r="D98" s="191"/>
      <c r="E98" s="225"/>
      <c r="F98" s="225"/>
      <c r="G98" s="225"/>
      <c r="H98" s="225"/>
      <c r="I98" s="225"/>
      <c r="J98" s="225"/>
      <c r="K98" s="230"/>
      <c r="L98" s="227"/>
      <c r="M98" s="227"/>
      <c r="N98" s="227"/>
      <c r="O98" s="227"/>
      <c r="P98" s="227"/>
      <c r="Q98" s="227"/>
      <c r="R98" s="227"/>
      <c r="S98" s="227"/>
      <c r="T98" s="227"/>
      <c r="U98" s="227"/>
      <c r="V98" s="227"/>
      <c r="W98" s="227"/>
      <c r="X98" s="227"/>
      <c r="Y98" s="227"/>
      <c r="Z98" s="227"/>
      <c r="AA98" s="227"/>
      <c r="AB98" s="227"/>
      <c r="AC98" s="227"/>
      <c r="AD98" s="227"/>
      <c r="AE98" s="227"/>
      <c r="AF98" s="227"/>
      <c r="AG98" s="227"/>
      <c r="AH98" s="227"/>
      <c r="AI98" s="227"/>
      <c r="AJ98" s="227"/>
      <c r="AK98" s="227"/>
      <c r="AL98" s="227"/>
      <c r="AM98" s="227"/>
      <c r="AN98" s="227"/>
      <c r="AO98" s="228"/>
      <c r="AP98" s="228"/>
      <c r="AQ98" s="228"/>
      <c r="AR98" s="228"/>
      <c r="AS98" s="228"/>
      <c r="AT98" s="228"/>
      <c r="AU98" s="228"/>
      <c r="AV98" s="228"/>
      <c r="AW98" s="228"/>
      <c r="AX98" s="228"/>
      <c r="AY98" s="228"/>
      <c r="AZ98" s="228"/>
      <c r="BA98" s="228"/>
      <c r="BB98" s="228"/>
      <c r="BC98" s="228"/>
      <c r="BD98" s="228"/>
      <c r="BE98" s="228"/>
      <c r="BF98" s="228"/>
      <c r="BG98" s="228"/>
      <c r="BH98" s="228"/>
      <c r="BI98" s="228"/>
      <c r="BJ98" s="228"/>
      <c r="BK98" s="228"/>
      <c r="BL98" s="228"/>
      <c r="BM98" s="228"/>
      <c r="BN98" s="228"/>
      <c r="BO98" s="228"/>
      <c r="BP98" s="228"/>
      <c r="BQ98" s="229"/>
      <c r="BR98" s="229"/>
      <c r="BS98" s="229"/>
      <c r="BT98" s="229"/>
      <c r="BU98" s="229"/>
      <c r="BV98" s="229"/>
      <c r="BW98" s="229"/>
      <c r="BX98" s="229"/>
      <c r="BY98" s="229"/>
      <c r="BZ98" s="229"/>
      <c r="CA98" s="229"/>
      <c r="CB98" s="229"/>
      <c r="CC98" s="229"/>
      <c r="CD98" s="229"/>
      <c r="CE98" s="229"/>
      <c r="CF98" s="229"/>
      <c r="CG98" s="229"/>
      <c r="CH98" s="229"/>
      <c r="CI98" s="229"/>
      <c r="CJ98" s="229"/>
      <c r="CK98" s="229"/>
      <c r="CL98" s="229"/>
    </row>
    <row r="99" spans="1:90">
      <c r="A99" s="190"/>
      <c r="B99" s="191"/>
      <c r="C99" s="185"/>
      <c r="D99" s="191"/>
      <c r="E99" s="225"/>
      <c r="F99" s="225"/>
      <c r="G99" s="225"/>
      <c r="H99" s="225"/>
      <c r="I99" s="225"/>
      <c r="J99" s="225"/>
      <c r="K99" s="230"/>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228"/>
      <c r="AP99" s="228"/>
      <c r="AQ99" s="228"/>
      <c r="AR99" s="228"/>
      <c r="AS99" s="228"/>
      <c r="AT99" s="228"/>
      <c r="AU99" s="228"/>
      <c r="AV99" s="228"/>
      <c r="AW99" s="228"/>
      <c r="AX99" s="228"/>
      <c r="AY99" s="228"/>
      <c r="AZ99" s="228"/>
      <c r="BA99" s="228"/>
      <c r="BB99" s="228"/>
      <c r="BC99" s="228"/>
      <c r="BD99" s="228"/>
      <c r="BE99" s="228"/>
      <c r="BF99" s="228"/>
      <c r="BG99" s="228"/>
      <c r="BH99" s="228"/>
      <c r="BI99" s="228"/>
      <c r="BJ99" s="228"/>
      <c r="BK99" s="228"/>
      <c r="BL99" s="228"/>
      <c r="BM99" s="228"/>
      <c r="BN99" s="228"/>
      <c r="BO99" s="228"/>
      <c r="BP99" s="228"/>
      <c r="BQ99" s="229"/>
      <c r="BR99" s="229"/>
      <c r="BS99" s="229"/>
      <c r="BT99" s="229"/>
      <c r="BU99" s="229"/>
      <c r="BV99" s="229"/>
      <c r="BW99" s="229"/>
      <c r="BX99" s="229"/>
      <c r="BY99" s="229"/>
      <c r="BZ99" s="229"/>
      <c r="CA99" s="229"/>
      <c r="CB99" s="229"/>
      <c r="CC99" s="229"/>
      <c r="CD99" s="229"/>
      <c r="CE99" s="229"/>
      <c r="CF99" s="229"/>
      <c r="CG99" s="229"/>
      <c r="CH99" s="229"/>
      <c r="CI99" s="229"/>
      <c r="CJ99" s="229"/>
      <c r="CK99" s="229"/>
      <c r="CL99" s="229"/>
    </row>
    <row r="100" spans="1:90">
      <c r="A100" s="190"/>
      <c r="B100" s="191"/>
      <c r="C100" s="185"/>
      <c r="D100" s="191"/>
      <c r="E100" s="225"/>
      <c r="F100" s="225"/>
      <c r="G100" s="225"/>
      <c r="H100" s="225"/>
      <c r="I100" s="225"/>
      <c r="J100" s="225"/>
      <c r="K100" s="230"/>
      <c r="L100" s="227"/>
      <c r="M100" s="227"/>
      <c r="N100" s="227"/>
      <c r="O100" s="227"/>
      <c r="P100" s="227"/>
      <c r="Q100" s="227"/>
      <c r="R100" s="227"/>
      <c r="S100" s="227"/>
      <c r="T100" s="227"/>
      <c r="U100" s="227"/>
      <c r="V100" s="227"/>
      <c r="W100" s="227"/>
      <c r="X100" s="227"/>
      <c r="Y100" s="227"/>
      <c r="Z100" s="227"/>
      <c r="AA100" s="227"/>
      <c r="AB100" s="227"/>
      <c r="AC100" s="227"/>
      <c r="AD100" s="227"/>
      <c r="AE100" s="227"/>
      <c r="AF100" s="227"/>
      <c r="AG100" s="227"/>
      <c r="AH100" s="227"/>
      <c r="AI100" s="227"/>
      <c r="AJ100" s="227"/>
      <c r="AK100" s="227"/>
      <c r="AL100" s="227"/>
      <c r="AM100" s="227"/>
      <c r="AN100" s="227"/>
      <c r="AO100" s="228"/>
      <c r="AP100" s="228"/>
      <c r="AQ100" s="228"/>
      <c r="AR100" s="228"/>
      <c r="AS100" s="228"/>
      <c r="AT100" s="228"/>
      <c r="AU100" s="228"/>
      <c r="AV100" s="228"/>
      <c r="AW100" s="228"/>
      <c r="AX100" s="228"/>
      <c r="AY100" s="228"/>
      <c r="AZ100" s="228"/>
      <c r="BA100" s="228"/>
      <c r="BB100" s="228"/>
      <c r="BC100" s="228"/>
      <c r="BD100" s="228"/>
      <c r="BE100" s="228"/>
      <c r="BF100" s="228"/>
      <c r="BG100" s="228"/>
      <c r="BH100" s="228"/>
      <c r="BI100" s="228"/>
      <c r="BJ100" s="228"/>
      <c r="BK100" s="228"/>
      <c r="BL100" s="228"/>
      <c r="BM100" s="228"/>
      <c r="BN100" s="228"/>
      <c r="BO100" s="228"/>
      <c r="BP100" s="228"/>
      <c r="BQ100" s="229"/>
      <c r="BR100" s="229"/>
      <c r="BS100" s="229"/>
      <c r="BT100" s="229"/>
      <c r="BU100" s="229"/>
      <c r="BV100" s="229"/>
      <c r="BW100" s="229"/>
      <c r="BX100" s="229"/>
      <c r="BY100" s="229"/>
      <c r="BZ100" s="229"/>
      <c r="CA100" s="229"/>
      <c r="CB100" s="229"/>
      <c r="CC100" s="229"/>
      <c r="CD100" s="229"/>
      <c r="CE100" s="229"/>
      <c r="CF100" s="229"/>
      <c r="CG100" s="229"/>
      <c r="CH100" s="229"/>
      <c r="CI100" s="229"/>
      <c r="CJ100" s="229"/>
      <c r="CK100" s="229"/>
      <c r="CL100" s="229"/>
    </row>
    <row r="101" spans="1:90">
      <c r="A101" s="190"/>
      <c r="B101" s="191"/>
      <c r="C101" s="185"/>
      <c r="D101" s="191"/>
      <c r="E101" s="225"/>
      <c r="F101" s="225"/>
      <c r="G101" s="225"/>
      <c r="H101" s="225"/>
      <c r="I101" s="225"/>
      <c r="J101" s="225"/>
      <c r="K101" s="230"/>
      <c r="L101" s="227"/>
      <c r="M101" s="227"/>
      <c r="N101" s="227"/>
      <c r="O101" s="227"/>
      <c r="P101" s="227"/>
      <c r="Q101" s="227"/>
      <c r="R101" s="227"/>
      <c r="S101" s="227"/>
      <c r="T101" s="227"/>
      <c r="U101" s="227"/>
      <c r="V101" s="227"/>
      <c r="W101" s="227"/>
      <c r="X101" s="227"/>
      <c r="Y101" s="227"/>
      <c r="Z101" s="227"/>
      <c r="AA101" s="227"/>
      <c r="AB101" s="227"/>
      <c r="AC101" s="227"/>
      <c r="AD101" s="227"/>
      <c r="AE101" s="227"/>
      <c r="AF101" s="227"/>
      <c r="AG101" s="227"/>
      <c r="AH101" s="227"/>
      <c r="AI101" s="227"/>
      <c r="AJ101" s="227"/>
      <c r="AK101" s="227"/>
      <c r="AL101" s="227"/>
      <c r="AM101" s="227"/>
      <c r="AN101" s="227"/>
      <c r="AO101" s="228"/>
      <c r="AP101" s="228"/>
      <c r="AQ101" s="228"/>
      <c r="AR101" s="228"/>
      <c r="AS101" s="228"/>
      <c r="AT101" s="228"/>
      <c r="AU101" s="228"/>
      <c r="AV101" s="228"/>
      <c r="AW101" s="228"/>
      <c r="AX101" s="228"/>
      <c r="AY101" s="228"/>
      <c r="AZ101" s="228"/>
      <c r="BA101" s="228"/>
      <c r="BB101" s="228"/>
      <c r="BC101" s="228"/>
      <c r="BD101" s="228"/>
      <c r="BE101" s="228"/>
      <c r="BF101" s="228"/>
      <c r="BG101" s="228"/>
      <c r="BH101" s="228"/>
      <c r="BI101" s="228"/>
      <c r="BJ101" s="228"/>
      <c r="BK101" s="228"/>
      <c r="BL101" s="228"/>
      <c r="BM101" s="228"/>
      <c r="BN101" s="228"/>
      <c r="BO101" s="228"/>
      <c r="BP101" s="228"/>
      <c r="BQ101" s="229"/>
      <c r="BR101" s="229"/>
      <c r="BS101" s="229"/>
      <c r="BT101" s="229"/>
      <c r="BU101" s="229"/>
      <c r="BV101" s="229"/>
      <c r="BW101" s="229"/>
      <c r="BX101" s="229"/>
      <c r="BY101" s="229"/>
      <c r="BZ101" s="229"/>
      <c r="CA101" s="229"/>
      <c r="CB101" s="229"/>
      <c r="CC101" s="229"/>
      <c r="CD101" s="229"/>
      <c r="CE101" s="229"/>
      <c r="CF101" s="229"/>
      <c r="CG101" s="229"/>
      <c r="CH101" s="229"/>
      <c r="CI101" s="229"/>
      <c r="CJ101" s="229"/>
      <c r="CK101" s="229"/>
      <c r="CL101" s="229"/>
    </row>
    <row r="102" spans="1:90">
      <c r="A102" s="190"/>
      <c r="B102" s="191"/>
      <c r="C102" s="185"/>
      <c r="D102" s="191"/>
      <c r="E102" s="225"/>
      <c r="F102" s="225"/>
      <c r="G102" s="225"/>
      <c r="H102" s="225"/>
      <c r="I102" s="225"/>
      <c r="J102" s="225"/>
      <c r="K102" s="230"/>
      <c r="L102" s="227"/>
      <c r="M102" s="227"/>
      <c r="N102" s="227"/>
      <c r="O102" s="227"/>
      <c r="P102" s="227"/>
      <c r="Q102" s="227"/>
      <c r="R102" s="227"/>
      <c r="S102" s="227"/>
      <c r="T102" s="227"/>
      <c r="U102" s="227"/>
      <c r="V102" s="227"/>
      <c r="W102" s="227"/>
      <c r="X102" s="227"/>
      <c r="Y102" s="227"/>
      <c r="Z102" s="227"/>
      <c r="AA102" s="227"/>
      <c r="AB102" s="227"/>
      <c r="AC102" s="227"/>
      <c r="AD102" s="227"/>
      <c r="AE102" s="227"/>
      <c r="AF102" s="227"/>
      <c r="AG102" s="227"/>
      <c r="AH102" s="227"/>
      <c r="AI102" s="227"/>
      <c r="AJ102" s="227"/>
      <c r="AK102" s="227"/>
      <c r="AL102" s="227"/>
      <c r="AM102" s="227"/>
      <c r="AN102" s="227"/>
      <c r="AO102" s="228"/>
      <c r="AP102" s="228"/>
      <c r="AQ102" s="228"/>
      <c r="AR102" s="228"/>
      <c r="AS102" s="228"/>
      <c r="AT102" s="228"/>
      <c r="AU102" s="228"/>
      <c r="AV102" s="228"/>
      <c r="AW102" s="228"/>
      <c r="AX102" s="228"/>
      <c r="AY102" s="228"/>
      <c r="AZ102" s="228"/>
      <c r="BA102" s="228"/>
      <c r="BB102" s="228"/>
      <c r="BC102" s="228"/>
      <c r="BD102" s="228"/>
      <c r="BE102" s="228"/>
      <c r="BF102" s="228"/>
      <c r="BG102" s="228"/>
      <c r="BH102" s="228"/>
      <c r="BI102" s="228"/>
      <c r="BJ102" s="228"/>
      <c r="BK102" s="228"/>
      <c r="BL102" s="228"/>
      <c r="BM102" s="228"/>
      <c r="BN102" s="228"/>
      <c r="BO102" s="228"/>
      <c r="BP102" s="228"/>
      <c r="BQ102" s="229"/>
      <c r="BR102" s="229"/>
      <c r="BS102" s="229"/>
      <c r="BT102" s="229"/>
      <c r="BU102" s="229"/>
      <c r="BV102" s="229"/>
      <c r="BW102" s="229"/>
      <c r="BX102" s="229"/>
      <c r="BY102" s="229"/>
      <c r="BZ102" s="229"/>
      <c r="CA102" s="229"/>
      <c r="CB102" s="229"/>
      <c r="CC102" s="229"/>
      <c r="CD102" s="229"/>
      <c r="CE102" s="229"/>
      <c r="CF102" s="229"/>
      <c r="CG102" s="229"/>
      <c r="CH102" s="229"/>
      <c r="CI102" s="229"/>
      <c r="CJ102" s="229"/>
      <c r="CK102" s="229"/>
      <c r="CL102" s="229"/>
    </row>
    <row r="103" spans="1:90">
      <c r="A103" s="190"/>
      <c r="B103" s="191"/>
      <c r="C103" s="185"/>
      <c r="D103" s="191"/>
      <c r="E103" s="225"/>
      <c r="F103" s="225"/>
      <c r="G103" s="225"/>
      <c r="H103" s="225"/>
      <c r="I103" s="225"/>
      <c r="J103" s="225"/>
      <c r="K103" s="230"/>
      <c r="L103" s="227"/>
      <c r="M103" s="227"/>
      <c r="N103" s="227"/>
      <c r="O103" s="227"/>
      <c r="P103" s="227"/>
      <c r="Q103" s="227"/>
      <c r="R103" s="227"/>
      <c r="S103" s="227"/>
      <c r="T103" s="227"/>
      <c r="U103" s="227"/>
      <c r="V103" s="227"/>
      <c r="W103" s="227"/>
      <c r="X103" s="227"/>
      <c r="Y103" s="227"/>
      <c r="Z103" s="227"/>
      <c r="AA103" s="227"/>
      <c r="AB103" s="227"/>
      <c r="AC103" s="227"/>
      <c r="AD103" s="227"/>
      <c r="AE103" s="227"/>
      <c r="AF103" s="227"/>
      <c r="AG103" s="227"/>
      <c r="AH103" s="227"/>
      <c r="AI103" s="227"/>
      <c r="AJ103" s="227"/>
      <c r="AK103" s="227"/>
      <c r="AL103" s="227"/>
      <c r="AM103" s="227"/>
      <c r="AN103" s="227"/>
      <c r="AO103" s="228"/>
      <c r="AP103" s="228"/>
      <c r="AQ103" s="228"/>
      <c r="AR103" s="228"/>
      <c r="AS103" s="228"/>
      <c r="AT103" s="228"/>
      <c r="AU103" s="228"/>
      <c r="AV103" s="228"/>
      <c r="AW103" s="228"/>
      <c r="AX103" s="228"/>
      <c r="AY103" s="228"/>
      <c r="AZ103" s="228"/>
      <c r="BA103" s="228"/>
      <c r="BB103" s="228"/>
      <c r="BC103" s="228"/>
      <c r="BD103" s="228"/>
      <c r="BE103" s="228"/>
      <c r="BF103" s="228"/>
      <c r="BG103" s="228"/>
      <c r="BH103" s="228"/>
      <c r="BI103" s="228"/>
      <c r="BJ103" s="228"/>
      <c r="BK103" s="228"/>
      <c r="BL103" s="228"/>
      <c r="BM103" s="228"/>
      <c r="BN103" s="228"/>
      <c r="BO103" s="228"/>
      <c r="BP103" s="228"/>
      <c r="BQ103" s="229"/>
      <c r="BR103" s="229"/>
      <c r="BS103" s="229"/>
      <c r="BT103" s="229"/>
      <c r="BU103" s="229"/>
      <c r="BV103" s="229"/>
      <c r="BW103" s="229"/>
      <c r="BX103" s="229"/>
      <c r="BY103" s="229"/>
      <c r="BZ103" s="229"/>
      <c r="CA103" s="229"/>
      <c r="CB103" s="229"/>
      <c r="CC103" s="229"/>
      <c r="CD103" s="229"/>
      <c r="CE103" s="229"/>
      <c r="CF103" s="229"/>
      <c r="CG103" s="229"/>
      <c r="CH103" s="229"/>
      <c r="CI103" s="229"/>
      <c r="CJ103" s="229"/>
      <c r="CK103" s="229"/>
      <c r="CL103" s="229"/>
    </row>
    <row r="104" spans="1:90">
      <c r="A104" s="190"/>
      <c r="B104" s="191"/>
      <c r="C104" s="185"/>
      <c r="D104" s="191"/>
      <c r="E104" s="225"/>
      <c r="F104" s="225"/>
      <c r="G104" s="225"/>
      <c r="H104" s="225"/>
      <c r="I104" s="225"/>
      <c r="J104" s="225"/>
      <c r="K104" s="230"/>
      <c r="L104" s="227"/>
      <c r="M104" s="227"/>
      <c r="N104" s="227"/>
      <c r="O104" s="227"/>
      <c r="P104" s="227"/>
      <c r="Q104" s="227"/>
      <c r="R104" s="227"/>
      <c r="S104" s="227"/>
      <c r="T104" s="227"/>
      <c r="U104" s="227"/>
      <c r="V104" s="227"/>
      <c r="W104" s="227"/>
      <c r="X104" s="227"/>
      <c r="Y104" s="227"/>
      <c r="Z104" s="227"/>
      <c r="AA104" s="227"/>
      <c r="AB104" s="227"/>
      <c r="AC104" s="227"/>
      <c r="AD104" s="227"/>
      <c r="AE104" s="227"/>
      <c r="AF104" s="227"/>
      <c r="AG104" s="227"/>
      <c r="AH104" s="227"/>
      <c r="AI104" s="227"/>
      <c r="AJ104" s="227"/>
      <c r="AK104" s="227"/>
      <c r="AL104" s="227"/>
      <c r="AM104" s="227"/>
      <c r="AN104" s="227"/>
      <c r="AO104" s="228"/>
      <c r="AP104" s="228"/>
      <c r="AQ104" s="228"/>
      <c r="AR104" s="228"/>
      <c r="AS104" s="228"/>
      <c r="AT104" s="228"/>
      <c r="AU104" s="228"/>
      <c r="AV104" s="228"/>
      <c r="AW104" s="228"/>
      <c r="AX104" s="228"/>
      <c r="AY104" s="228"/>
      <c r="AZ104" s="228"/>
      <c r="BA104" s="228"/>
      <c r="BB104" s="228"/>
      <c r="BC104" s="228"/>
      <c r="BD104" s="228"/>
      <c r="BE104" s="228"/>
      <c r="BF104" s="228"/>
      <c r="BG104" s="228"/>
      <c r="BH104" s="228"/>
      <c r="BI104" s="228"/>
      <c r="BJ104" s="228"/>
      <c r="BK104" s="228"/>
      <c r="BL104" s="228"/>
      <c r="BM104" s="228"/>
      <c r="BN104" s="228"/>
      <c r="BO104" s="228"/>
      <c r="BP104" s="228"/>
      <c r="BQ104" s="229"/>
      <c r="BR104" s="229"/>
      <c r="BS104" s="229"/>
      <c r="BT104" s="229"/>
      <c r="BU104" s="229"/>
      <c r="BV104" s="229"/>
      <c r="BW104" s="229"/>
      <c r="BX104" s="229"/>
      <c r="BY104" s="229"/>
      <c r="BZ104" s="229"/>
      <c r="CA104" s="229"/>
      <c r="CB104" s="229"/>
      <c r="CC104" s="229"/>
      <c r="CD104" s="229"/>
      <c r="CE104" s="229"/>
      <c r="CF104" s="229"/>
      <c r="CG104" s="229"/>
      <c r="CH104" s="229"/>
      <c r="CI104" s="229"/>
      <c r="CJ104" s="229"/>
      <c r="CK104" s="229"/>
      <c r="CL104" s="229"/>
    </row>
    <row r="105" spans="1:90">
      <c r="A105" s="190"/>
      <c r="B105" s="191"/>
      <c r="C105" s="185"/>
      <c r="D105" s="191"/>
      <c r="E105" s="225"/>
      <c r="F105" s="225"/>
      <c r="G105" s="225"/>
      <c r="H105" s="225"/>
      <c r="I105" s="225"/>
      <c r="J105" s="225"/>
      <c r="K105" s="230"/>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28"/>
      <c r="AP105" s="228"/>
      <c r="AQ105" s="228"/>
      <c r="AR105" s="228"/>
      <c r="AS105" s="228"/>
      <c r="AT105" s="228"/>
      <c r="AU105" s="228"/>
      <c r="AV105" s="228"/>
      <c r="AW105" s="228"/>
      <c r="AX105" s="228"/>
      <c r="AY105" s="228"/>
      <c r="AZ105" s="228"/>
      <c r="BA105" s="228"/>
      <c r="BB105" s="228"/>
      <c r="BC105" s="228"/>
      <c r="BD105" s="228"/>
      <c r="BE105" s="228"/>
      <c r="BF105" s="228"/>
      <c r="BG105" s="228"/>
      <c r="BH105" s="228"/>
      <c r="BI105" s="228"/>
      <c r="BJ105" s="228"/>
      <c r="BK105" s="228"/>
      <c r="BL105" s="228"/>
      <c r="BM105" s="228"/>
      <c r="BN105" s="228"/>
      <c r="BO105" s="228"/>
      <c r="BP105" s="228"/>
      <c r="BQ105" s="229"/>
      <c r="BR105" s="229"/>
      <c r="BS105" s="229"/>
      <c r="BT105" s="229"/>
      <c r="BU105" s="229"/>
      <c r="BV105" s="229"/>
      <c r="BW105" s="229"/>
      <c r="BX105" s="229"/>
      <c r="BY105" s="229"/>
      <c r="BZ105" s="229"/>
      <c r="CA105" s="229"/>
      <c r="CB105" s="229"/>
      <c r="CC105" s="229"/>
      <c r="CD105" s="229"/>
      <c r="CE105" s="229"/>
      <c r="CF105" s="229"/>
      <c r="CG105" s="229"/>
      <c r="CH105" s="229"/>
      <c r="CI105" s="229"/>
      <c r="CJ105" s="229"/>
      <c r="CK105" s="229"/>
      <c r="CL105" s="229"/>
    </row>
    <row r="106" spans="1:90">
      <c r="A106" s="190"/>
      <c r="B106" s="191"/>
      <c r="C106" s="185"/>
      <c r="D106" s="191"/>
      <c r="E106" s="225"/>
      <c r="F106" s="225"/>
      <c r="G106" s="225"/>
      <c r="H106" s="225"/>
      <c r="I106" s="225"/>
      <c r="J106" s="225"/>
      <c r="K106" s="230"/>
      <c r="L106" s="227"/>
      <c r="M106" s="227"/>
      <c r="N106" s="227"/>
      <c r="O106" s="227"/>
      <c r="P106" s="227"/>
      <c r="Q106" s="227"/>
      <c r="R106" s="227"/>
      <c r="S106" s="227"/>
      <c r="T106" s="227"/>
      <c r="U106" s="227"/>
      <c r="V106" s="227"/>
      <c r="W106" s="227"/>
      <c r="X106" s="227"/>
      <c r="Y106" s="227"/>
      <c r="Z106" s="227"/>
      <c r="AA106" s="227"/>
      <c r="AB106" s="227"/>
      <c r="AC106" s="227"/>
      <c r="AD106" s="227"/>
      <c r="AE106" s="227"/>
      <c r="AF106" s="227"/>
      <c r="AG106" s="227"/>
      <c r="AH106" s="227"/>
      <c r="AI106" s="227"/>
      <c r="AJ106" s="227"/>
      <c r="AK106" s="227"/>
      <c r="AL106" s="227"/>
      <c r="AM106" s="227"/>
      <c r="AN106" s="227"/>
      <c r="AO106" s="228"/>
      <c r="AP106" s="228"/>
      <c r="AQ106" s="228"/>
      <c r="AR106" s="228"/>
      <c r="AS106" s="228"/>
      <c r="AT106" s="228"/>
      <c r="AU106" s="228"/>
      <c r="AV106" s="228"/>
      <c r="AW106" s="228"/>
      <c r="AX106" s="228"/>
      <c r="AY106" s="228"/>
      <c r="AZ106" s="228"/>
      <c r="BA106" s="228"/>
      <c r="BB106" s="228"/>
      <c r="BC106" s="228"/>
      <c r="BD106" s="228"/>
      <c r="BE106" s="228"/>
      <c r="BF106" s="228"/>
      <c r="BG106" s="228"/>
      <c r="BH106" s="228"/>
      <c r="BI106" s="228"/>
      <c r="BJ106" s="228"/>
      <c r="BK106" s="228"/>
      <c r="BL106" s="228"/>
      <c r="BM106" s="228"/>
      <c r="BN106" s="228"/>
      <c r="BO106" s="228"/>
      <c r="BP106" s="228"/>
      <c r="BQ106" s="229"/>
      <c r="BR106" s="229"/>
      <c r="BS106" s="229"/>
      <c r="BT106" s="229"/>
      <c r="BU106" s="229"/>
      <c r="BV106" s="229"/>
      <c r="BW106" s="229"/>
      <c r="BX106" s="229"/>
      <c r="BY106" s="229"/>
      <c r="BZ106" s="229"/>
      <c r="CA106" s="229"/>
      <c r="CB106" s="229"/>
      <c r="CC106" s="229"/>
      <c r="CD106" s="229"/>
      <c r="CE106" s="229"/>
      <c r="CF106" s="229"/>
      <c r="CG106" s="229"/>
      <c r="CH106" s="229"/>
      <c r="CI106" s="229"/>
      <c r="CJ106" s="229"/>
      <c r="CK106" s="229"/>
      <c r="CL106" s="229"/>
    </row>
    <row r="107" spans="1:90">
      <c r="A107" s="190"/>
      <c r="B107" s="191"/>
      <c r="C107" s="185"/>
      <c r="D107" s="191"/>
      <c r="E107" s="225"/>
      <c r="F107" s="225"/>
      <c r="G107" s="225"/>
      <c r="H107" s="225"/>
      <c r="I107" s="225"/>
      <c r="J107" s="225"/>
      <c r="K107" s="230"/>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8"/>
      <c r="AP107" s="228"/>
      <c r="AQ107" s="228"/>
      <c r="AR107" s="228"/>
      <c r="AS107" s="228"/>
      <c r="AT107" s="228"/>
      <c r="AU107" s="228"/>
      <c r="AV107" s="228"/>
      <c r="AW107" s="228"/>
      <c r="AX107" s="228"/>
      <c r="AY107" s="228"/>
      <c r="AZ107" s="228"/>
      <c r="BA107" s="228"/>
      <c r="BB107" s="228"/>
      <c r="BC107" s="228"/>
      <c r="BD107" s="228"/>
      <c r="BE107" s="228"/>
      <c r="BF107" s="228"/>
      <c r="BG107" s="228"/>
      <c r="BH107" s="228"/>
      <c r="BI107" s="228"/>
      <c r="BJ107" s="228"/>
      <c r="BK107" s="228"/>
      <c r="BL107" s="228"/>
      <c r="BM107" s="228"/>
      <c r="BN107" s="228"/>
      <c r="BO107" s="228"/>
      <c r="BP107" s="228"/>
      <c r="BQ107" s="229"/>
      <c r="BR107" s="229"/>
      <c r="BS107" s="229"/>
      <c r="BT107" s="229"/>
      <c r="BU107" s="229"/>
      <c r="BV107" s="229"/>
      <c r="BW107" s="229"/>
      <c r="BX107" s="229"/>
      <c r="BY107" s="229"/>
      <c r="BZ107" s="229"/>
      <c r="CA107" s="229"/>
      <c r="CB107" s="229"/>
      <c r="CC107" s="229"/>
      <c r="CD107" s="229"/>
      <c r="CE107" s="229"/>
      <c r="CF107" s="229"/>
      <c r="CG107" s="229"/>
      <c r="CH107" s="229"/>
      <c r="CI107" s="229"/>
      <c r="CJ107" s="229"/>
      <c r="CK107" s="229"/>
      <c r="CL107" s="229"/>
    </row>
    <row r="108" spans="1:90">
      <c r="A108" s="190"/>
      <c r="B108" s="191"/>
      <c r="C108" s="185"/>
      <c r="D108" s="191"/>
      <c r="E108" s="225"/>
      <c r="F108" s="225"/>
      <c r="G108" s="225"/>
      <c r="H108" s="225"/>
      <c r="I108" s="225"/>
      <c r="J108" s="225"/>
      <c r="K108" s="230"/>
      <c r="L108" s="227"/>
      <c r="M108" s="227"/>
      <c r="N108" s="227"/>
      <c r="O108" s="227"/>
      <c r="P108" s="227"/>
      <c r="Q108" s="227"/>
      <c r="R108" s="227"/>
      <c r="S108" s="227"/>
      <c r="T108" s="227"/>
      <c r="U108" s="227"/>
      <c r="V108" s="227"/>
      <c r="W108" s="227"/>
      <c r="X108" s="227"/>
      <c r="Y108" s="227"/>
      <c r="Z108" s="227"/>
      <c r="AA108" s="227"/>
      <c r="AB108" s="227"/>
      <c r="AC108" s="227"/>
      <c r="AD108" s="227"/>
      <c r="AE108" s="227"/>
      <c r="AF108" s="227"/>
      <c r="AG108" s="227"/>
      <c r="AH108" s="227"/>
      <c r="AI108" s="227"/>
      <c r="AJ108" s="227"/>
      <c r="AK108" s="227"/>
      <c r="AL108" s="227"/>
      <c r="AM108" s="227"/>
      <c r="AN108" s="227"/>
      <c r="AO108" s="228"/>
      <c r="AP108" s="228"/>
      <c r="AQ108" s="228"/>
      <c r="AR108" s="228"/>
      <c r="AS108" s="228"/>
      <c r="AT108" s="228"/>
      <c r="AU108" s="228"/>
      <c r="AV108" s="228"/>
      <c r="AW108" s="228"/>
      <c r="AX108" s="228"/>
      <c r="AY108" s="228"/>
      <c r="AZ108" s="228"/>
      <c r="BA108" s="228"/>
      <c r="BB108" s="228"/>
      <c r="BC108" s="228"/>
      <c r="BD108" s="228"/>
      <c r="BE108" s="228"/>
      <c r="BF108" s="228"/>
      <c r="BG108" s="228"/>
      <c r="BH108" s="228"/>
      <c r="BI108" s="228"/>
      <c r="BJ108" s="228"/>
      <c r="BK108" s="228"/>
      <c r="BL108" s="228"/>
      <c r="BM108" s="228"/>
      <c r="BN108" s="228"/>
      <c r="BO108" s="228"/>
      <c r="BP108" s="228"/>
      <c r="BQ108" s="229"/>
      <c r="BR108" s="229"/>
      <c r="BS108" s="229"/>
      <c r="BT108" s="229"/>
      <c r="BU108" s="229"/>
      <c r="BV108" s="229"/>
      <c r="BW108" s="229"/>
      <c r="BX108" s="229"/>
      <c r="BY108" s="229"/>
      <c r="BZ108" s="229"/>
      <c r="CA108" s="229"/>
      <c r="CB108" s="229"/>
      <c r="CC108" s="229"/>
      <c r="CD108" s="229"/>
      <c r="CE108" s="229"/>
      <c r="CF108" s="229"/>
      <c r="CG108" s="229"/>
      <c r="CH108" s="229"/>
      <c r="CI108" s="229"/>
      <c r="CJ108" s="229"/>
      <c r="CK108" s="229"/>
      <c r="CL108" s="229"/>
    </row>
  </sheetData>
  <mergeCells count="14">
    <mergeCell ref="BQ6:CL6"/>
    <mergeCell ref="E8:CL8"/>
    <mergeCell ref="A2:B2"/>
    <mergeCell ref="A3:B3"/>
    <mergeCell ref="E3:F3"/>
    <mergeCell ref="G3:I3"/>
    <mergeCell ref="A4:B4"/>
    <mergeCell ref="A6:A7"/>
    <mergeCell ref="B6:B7"/>
    <mergeCell ref="C6:C7"/>
    <mergeCell ref="D6:D7"/>
    <mergeCell ref="E6:K6"/>
    <mergeCell ref="L6:AN6"/>
    <mergeCell ref="AO6:BP6"/>
  </mergeCell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'Name and Explanation'!$C$11:$C$13</xm:f>
          </x14:formula1>
          <xm:sqref>E9:J108 L9:CL108</xm:sqref>
        </x14:dataValidation>
        <x14:dataValidation type="list" allowBlank="1" showInputMessage="1" showErrorMessage="1" xr:uid="{00000000-0002-0000-0600-000001000000}">
          <x14:formula1>
            <xm:f>'Name and Explanation'!$B$11:$B$36</xm:f>
          </x14:formula1>
          <xm:sqref>C9:C108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173"/>
  <sheetViews>
    <sheetView topLeftCell="A120" zoomScale="90" zoomScaleNormal="90" workbookViewId="0">
      <selection activeCell="U22" sqref="U22"/>
    </sheetView>
  </sheetViews>
  <sheetFormatPr baseColWidth="10" defaultColWidth="10.83203125" defaultRowHeight="15"/>
  <cols>
    <col min="1" max="1" width="28.5" customWidth="1"/>
    <col min="2" max="4" width="6.5" customWidth="1"/>
    <col min="5" max="5" width="30.6640625" customWidth="1"/>
    <col min="6" max="8" width="6.5" customWidth="1"/>
    <col min="9" max="9" width="23.33203125" customWidth="1"/>
    <col min="10" max="12" width="5.5" customWidth="1"/>
    <col min="13" max="13" width="22.5" customWidth="1"/>
    <col min="14" max="16" width="7.5" customWidth="1"/>
    <col min="17" max="17" width="23.83203125" customWidth="1"/>
    <col min="18" max="20" width="7.83203125" customWidth="1"/>
    <col min="21" max="21" width="22.5" customWidth="1"/>
    <col min="22" max="24" width="7.5" customWidth="1"/>
    <col min="25" max="25" width="23.1640625" customWidth="1"/>
    <col min="26" max="28" width="6" customWidth="1"/>
  </cols>
  <sheetData>
    <row r="1" spans="1:38" s="17" customFormat="1">
      <c r="A1" s="17" t="s">
        <v>413</v>
      </c>
      <c r="E1" s="78" t="s">
        <v>414</v>
      </c>
      <c r="F1" s="78">
        <f>SUM(B4:B10,F4:F10,J4:J14,N4:N8,V4:V28,Z4:Z14)</f>
        <v>0</v>
      </c>
      <c r="I1" s="78" t="s">
        <v>415</v>
      </c>
      <c r="J1" s="78">
        <f>SUM(C4:C10,G4:G10,K4:K14,O4:O8,W4:W28,AA4:AA14)</f>
        <v>0</v>
      </c>
      <c r="M1" s="78" t="s">
        <v>416</v>
      </c>
      <c r="N1" s="78">
        <f>SUM(D4:D10,H4:H10,L4:L15,P4:P8,X4:X28,AB4:AB14)</f>
        <v>0</v>
      </c>
    </row>
    <row r="2" spans="1:38">
      <c r="A2" s="360" t="s">
        <v>417</v>
      </c>
      <c r="B2" s="360"/>
      <c r="C2" s="360"/>
      <c r="D2" s="360"/>
      <c r="E2" s="360" t="s">
        <v>418</v>
      </c>
      <c r="F2" s="360"/>
      <c r="G2" s="360"/>
      <c r="H2" s="360"/>
      <c r="I2" s="360" t="s">
        <v>419</v>
      </c>
      <c r="J2" s="360"/>
      <c r="K2" s="360"/>
      <c r="L2" s="360"/>
      <c r="M2" s="359" t="s">
        <v>420</v>
      </c>
      <c r="N2" s="359"/>
      <c r="O2" s="359"/>
      <c r="P2" s="359"/>
      <c r="Q2" s="359"/>
      <c r="R2" s="359"/>
      <c r="S2" s="106"/>
      <c r="T2" s="106"/>
      <c r="U2" s="358" t="s">
        <v>442</v>
      </c>
      <c r="V2" s="358"/>
      <c r="W2" s="358"/>
      <c r="X2" s="358"/>
      <c r="Y2" s="358"/>
      <c r="Z2" s="358"/>
      <c r="AA2" s="358"/>
      <c r="AB2" s="358"/>
      <c r="AC2" s="358"/>
      <c r="AD2" s="358"/>
    </row>
    <row r="3" spans="1:38" s="73" customFormat="1" ht="110.5" customHeight="1">
      <c r="B3" s="74" t="s">
        <v>66</v>
      </c>
      <c r="C3" s="74" t="s">
        <v>65</v>
      </c>
      <c r="D3" s="74" t="s">
        <v>63</v>
      </c>
      <c r="F3" s="74" t="s">
        <v>66</v>
      </c>
      <c r="G3" s="74" t="s">
        <v>65</v>
      </c>
      <c r="H3" s="74" t="s">
        <v>63</v>
      </c>
      <c r="J3" s="74" t="s">
        <v>66</v>
      </c>
      <c r="K3" s="74" t="s">
        <v>65</v>
      </c>
      <c r="L3" s="74" t="s">
        <v>63</v>
      </c>
      <c r="N3" s="74" t="s">
        <v>66</v>
      </c>
      <c r="O3" s="74" t="s">
        <v>65</v>
      </c>
      <c r="P3" s="74" t="s">
        <v>63</v>
      </c>
      <c r="Q3" s="73" t="s">
        <v>45</v>
      </c>
      <c r="R3" s="74" t="s">
        <v>421</v>
      </c>
      <c r="V3" s="74" t="s">
        <v>66</v>
      </c>
      <c r="W3" s="74" t="s">
        <v>65</v>
      </c>
      <c r="X3" s="74" t="s">
        <v>63</v>
      </c>
      <c r="Z3" s="74" t="s">
        <v>315</v>
      </c>
      <c r="AA3" s="105"/>
      <c r="AB3" s="105"/>
      <c r="AD3" s="74" t="s">
        <v>315</v>
      </c>
    </row>
    <row r="4" spans="1:38" ht="16" thickBot="1">
      <c r="A4" s="80" t="s">
        <v>137</v>
      </c>
      <c r="B4" s="8">
        <f>COUNTIFS('Clinic for Poultry'!$C$7:$C$48,Evaluation!A4,'Clinic for Poultry'!$B$7:$B$48,'Name and Explanation'!$C$11)</f>
        <v>0</v>
      </c>
      <c r="C4" s="8">
        <f>COUNTIFS('Clinic for Poultry'!$C$7:$C$48,Evaluation!A4,'Clinic for Poultry'!$B$7:$B$48,'Name and Explanation'!$C$12)</f>
        <v>0</v>
      </c>
      <c r="D4" s="8">
        <f>COUNTIFS('Clinic for Poultry'!$C$7:$C$48,Evaluation!A4,'Clinic for Poultry'!$B$7:$B$48,'Name and Explanation'!$C$13)</f>
        <v>0</v>
      </c>
      <c r="E4" s="80" t="s">
        <v>137</v>
      </c>
      <c r="F4" s="5">
        <f>COUNTIFS('Clinic for Poultry'!$F$7:$F$48,Evaluation!E4,'Clinic for Poultry'!$E$7:$E$48,'Name and Explanation'!$C$11)</f>
        <v>0</v>
      </c>
      <c r="G4" s="5">
        <f>COUNTIFS('Clinic for Poultry'!$F$7:$F$48,Evaluation!E4,'Clinic for Poultry'!$E$7:$E$48,'Name and Explanation'!$C$12)</f>
        <v>0</v>
      </c>
      <c r="H4" s="5">
        <f>COUNTIFS('Clinic for Poultry'!$F$7:$F$48,Evaluation!E4,'Clinic for Poultry'!$E$7:$E$48,'Name and Explanation'!$C$13)</f>
        <v>0</v>
      </c>
      <c r="I4" s="80" t="s">
        <v>13</v>
      </c>
      <c r="J4" s="95">
        <f>COUNTIFS('Clinic for Poultry'!$I$7:$I$48,Evaluation!$I4,'Clinic for Poultry'!$H$7:$H$48,'Name and Explanation'!$C$11)</f>
        <v>0</v>
      </c>
      <c r="K4" s="95">
        <f>COUNTIFS('Clinic for Poultry'!$I$7:$I$48,Evaluation!$I4,'Clinic for Poultry'!$H$7:$H$48,'Name and Explanation'!$C$12)</f>
        <v>0</v>
      </c>
      <c r="L4" s="95">
        <f>COUNTIFS('Clinic for Poultry'!$I$7:$I$48,Evaluation!$I4,'Clinic for Poultry'!$H$7:$H$48,'Name and Explanation'!$C$13)</f>
        <v>0</v>
      </c>
      <c r="M4" s="55" t="s">
        <v>115</v>
      </c>
      <c r="N4" s="8">
        <f>COUNTIFS('Clinic for Poultry'!$K$7:$K$48,M4,'Clinic for Poultry'!$N$7:$N$48,'Name and Explanation'!$C$11)</f>
        <v>0</v>
      </c>
      <c r="O4" s="8">
        <f>COUNTIFS('Clinic for Poultry'!$K$7:$K$48,Evaluation!M4,'Clinic for Poultry'!$N$7:$N$48,'Name and Explanation'!$C$12)</f>
        <v>0</v>
      </c>
      <c r="P4" s="8">
        <f>COUNTIFS('Clinic for Poultry'!$K$7:$K$48,Evaluation!M4,'Clinic for Poultry'!$N$7:$N$48,'Name and Explanation'!$C$13)</f>
        <v>0</v>
      </c>
      <c r="Q4" s="72" t="s">
        <v>46</v>
      </c>
      <c r="R4" s="93" t="str">
        <f>IF(COUNTIF('Clinic for Poultry'!$K$7:$K$48,Evaluation!Q4)&gt;0,"yes","no")</f>
        <v>no</v>
      </c>
      <c r="U4" s="245" t="s">
        <v>115</v>
      </c>
      <c r="V4" s="8">
        <f>COUNTIF('Clinic for Poultry'!$S$7:$S$48,'Name and Explanation'!$C$11)</f>
        <v>0</v>
      </c>
      <c r="W4" s="8">
        <f>COUNTIF('Clinic for Poultry'!$S$7:$S$48,'Name and Explanation'!$C$12)</f>
        <v>0</v>
      </c>
      <c r="X4" s="8">
        <f>COUNTIF('Clinic for Poultry'!$S$7:$S$48,'Name and Explanation'!$C$13)</f>
        <v>0</v>
      </c>
      <c r="Y4" s="55" t="s">
        <v>69</v>
      </c>
      <c r="Z4" s="94">
        <f>COUNTIFS('Clinic for Poultry'!$Q$7:$Q$48,Evaluation!Y4)</f>
        <v>0</v>
      </c>
      <c r="AA4" s="8"/>
      <c r="AB4" s="8"/>
      <c r="AC4" s="67" t="s">
        <v>120</v>
      </c>
      <c r="AD4" s="93">
        <f>COUNTIF('Clinic for Poultry'!$AR$7:$AR$48,'Name and Explanation'!D42)</f>
        <v>0</v>
      </c>
    </row>
    <row r="5" spans="1:38" ht="16" thickBot="1">
      <c r="A5" s="80" t="s">
        <v>138</v>
      </c>
      <c r="B5" s="8">
        <f>COUNTIFS('Clinic for Poultry'!$C$7:$C$48,Evaluation!A5,'Clinic for Poultry'!$B$7:$B$48,'Name and Explanation'!$C$11)</f>
        <v>0</v>
      </c>
      <c r="C5" s="8">
        <f>COUNTIFS('Clinic for Poultry'!$C$7:$C$48,Evaluation!A5,'Clinic for Poultry'!$B$7:$B$48,'Name and Explanation'!$C$12)</f>
        <v>0</v>
      </c>
      <c r="D5" s="8">
        <f>COUNTIFS('Clinic for Poultry'!$C$7:$C$48,Evaluation!A5,'Clinic for Poultry'!$B$7:$B$48,'Name and Explanation'!$C$13)</f>
        <v>0</v>
      </c>
      <c r="E5" s="80" t="s">
        <v>138</v>
      </c>
      <c r="F5" s="5">
        <f>COUNTIFS('Clinic for Poultry'!$F$7:$F$48,Evaluation!E5,'Clinic for Poultry'!$E$7:$E$48,'Name and Explanation'!$C$11)</f>
        <v>0</v>
      </c>
      <c r="G5" s="5">
        <f>COUNTIFS('Clinic for Poultry'!$F$7:$F$48,Evaluation!E5,'Clinic for Poultry'!$E$7:$E$48,'Name and Explanation'!$C$12)</f>
        <v>0</v>
      </c>
      <c r="H5" s="5">
        <f>COUNTIFS('Clinic for Poultry'!$F$7:$F$48,Evaluation!E5,'Clinic for Poultry'!$E$7:$E$48,'Name and Explanation'!$C$13)</f>
        <v>0</v>
      </c>
      <c r="I5" s="80" t="s">
        <v>94</v>
      </c>
      <c r="J5" s="95">
        <f>COUNTIFS('Clinic for Poultry'!$I$7:$I$48,Evaluation!$I5,'Clinic for Poultry'!$H$7:$H$48,'Name and Explanation'!$C$11)</f>
        <v>0</v>
      </c>
      <c r="K5" s="95">
        <f>COUNTIFS('Clinic for Poultry'!$I$7:$I$48,Evaluation!$I5,'Clinic for Poultry'!$H$7:$H$48,'Name and Explanation'!$C$12)</f>
        <v>0</v>
      </c>
      <c r="L5" s="95">
        <f>COUNTIFS('Clinic for Poultry'!$I$7:$I$48,Evaluation!$I5,'Clinic for Poultry'!$H$7:$H$48,'Name and Explanation'!$C$13)</f>
        <v>0</v>
      </c>
      <c r="M5" s="56" t="s">
        <v>114</v>
      </c>
      <c r="N5" s="8">
        <f>COUNTIFS('Clinic for Poultry'!$K$7:$K$48,M5,'Clinic for Poultry'!$N$7:$N$48,'Name and Explanation'!$C$11)</f>
        <v>0</v>
      </c>
      <c r="O5" s="8">
        <f>COUNTIFS('Clinic for Poultry'!$K$7:$K$48,Evaluation!M5,'Clinic for Poultry'!$N$7:$N$48,'Name and Explanation'!$C$12)</f>
        <v>0</v>
      </c>
      <c r="P5" s="8">
        <f>COUNTIFS('Clinic for Poultry'!$K$7:$K$48,Evaluation!M5,'Clinic for Poultry'!$N$7:$N$48,'Name and Explanation'!$C$13)</f>
        <v>0</v>
      </c>
      <c r="Q5" s="72" t="s">
        <v>47</v>
      </c>
      <c r="R5" s="93" t="str">
        <f>IF(COUNTIF('Clinic for Poultry'!$K$7:$K$48,Evaluation!Q5)&gt;0,"yes","no")</f>
        <v>no</v>
      </c>
      <c r="U5" s="245" t="s">
        <v>11</v>
      </c>
      <c r="V5" s="8">
        <f>COUNTIF('Clinic for Poultry'!$T$7:$T$48,'Name and Explanation'!$C$11)</f>
        <v>0</v>
      </c>
      <c r="W5" s="8">
        <f>COUNTIF('Clinic for Poultry'!$T$7:$T$48,'Name and Explanation'!$C$12)</f>
        <v>0</v>
      </c>
      <c r="X5" s="8">
        <f>COUNTIF('Clinic for Poultry'!$T$7:$T$48,'Name and Explanation'!$C$13)</f>
        <v>0</v>
      </c>
      <c r="Y5" s="56" t="s">
        <v>70</v>
      </c>
      <c r="Z5" s="94">
        <f>COUNTIFS('Clinic for Poultry'!$Q$7:$Q$48,Evaluation!Y5)</f>
        <v>0</v>
      </c>
      <c r="AA5" s="8"/>
      <c r="AB5" s="8"/>
      <c r="AC5" s="68" t="s">
        <v>121</v>
      </c>
      <c r="AD5" s="93">
        <f>COUNTIF('Clinic for Poultry'!$AR$7:$AR$48,'Name and Explanation'!D43)</f>
        <v>0</v>
      </c>
      <c r="AJ5" t="s">
        <v>12</v>
      </c>
      <c r="AK5" t="b">
        <f>COUNTIF(AJ$5:AJ12,AJ5)&gt;1</f>
        <v>1</v>
      </c>
      <c r="AL5">
        <f>COUNTIF(AK5:AK12,FALSE)</f>
        <v>1</v>
      </c>
    </row>
    <row r="6" spans="1:38" ht="16" thickBot="1">
      <c r="A6" s="80" t="s">
        <v>423</v>
      </c>
      <c r="B6" s="8">
        <f>COUNTIFS('Clinic for Poultry'!$C$7:$C$48,Evaluation!A6,'Clinic for Poultry'!$B$7:$B$48,'Name and Explanation'!$C$11)</f>
        <v>0</v>
      </c>
      <c r="C6" s="8">
        <f>COUNTIFS('Clinic for Poultry'!$C$7:$C$48,Evaluation!A6,'Clinic for Poultry'!$B$7:$B$48,'Name and Explanation'!$C$12)</f>
        <v>0</v>
      </c>
      <c r="D6" s="8">
        <f>COUNTIFS('Clinic for Poultry'!$C$7:$C$48,Evaluation!A6,'Clinic for Poultry'!$B$7:$B$48,'Name and Explanation'!$C$13)</f>
        <v>0</v>
      </c>
      <c r="E6" s="80" t="s">
        <v>423</v>
      </c>
      <c r="F6" s="5">
        <f>COUNTIFS('Clinic for Poultry'!$F$7:$F$48,Evaluation!E6,'Clinic for Poultry'!$E$7:$E$48,'Name and Explanation'!$C$11)</f>
        <v>0</v>
      </c>
      <c r="G6" s="5">
        <f>COUNTIFS('Clinic for Poultry'!$F$7:$F$48,Evaluation!E6,'Clinic for Poultry'!$E$7:$E$48,'Name and Explanation'!$C$12)</f>
        <v>0</v>
      </c>
      <c r="H6" s="5">
        <f>COUNTIFS('Clinic for Poultry'!$F$7:$F$48,Evaluation!E6,'Clinic for Poultry'!$E$7:$E$48,'Name and Explanation'!$C$13)</f>
        <v>0</v>
      </c>
      <c r="I6" s="80" t="s">
        <v>14</v>
      </c>
      <c r="J6" s="95">
        <f>COUNTIFS('Clinic for Poultry'!$I$7:$I$48,Evaluation!$I6,'Clinic for Poultry'!$H$7:$H$48,'Name and Explanation'!$C$11)</f>
        <v>0</v>
      </c>
      <c r="K6" s="95">
        <f>COUNTIFS('Clinic for Poultry'!$I$7:$I$48,Evaluation!$I6,'Clinic for Poultry'!$H$7:$H$48,'Name and Explanation'!$C$12)</f>
        <v>0</v>
      </c>
      <c r="L6" s="95">
        <f>COUNTIFS('Clinic for Poultry'!$I$7:$I$48,Evaluation!$I6,'Clinic for Poultry'!$H$7:$H$48,'Name and Explanation'!$C$13)</f>
        <v>0</v>
      </c>
      <c r="M6" s="56" t="s">
        <v>116</v>
      </c>
      <c r="N6" s="8">
        <f>COUNTIFS('Clinic for Poultry'!$K$7:$K$48,M6,'Clinic for Poultry'!$N$7:$N$48,'Name and Explanation'!$C$11)</f>
        <v>0</v>
      </c>
      <c r="O6" s="8">
        <f>COUNTIFS('Clinic for Poultry'!$K$7:$K$48,Evaluation!M6,'Clinic for Poultry'!$N$7:$N$48,'Name and Explanation'!$C$12)</f>
        <v>0</v>
      </c>
      <c r="P6" s="8">
        <f>COUNTIFS('Clinic for Poultry'!$K$7:$K$48,Evaluation!M6,'Clinic for Poultry'!$N$7:$N$48,'Name and Explanation'!$C$13)</f>
        <v>0</v>
      </c>
      <c r="Q6" s="72" t="s">
        <v>48</v>
      </c>
      <c r="R6" s="93" t="str">
        <f>IF(COUNTIF('Clinic for Poultry'!$K$7:$K$48,Evaluation!Q6)&gt;0,"yes","no")</f>
        <v>no</v>
      </c>
      <c r="U6" s="245" t="s">
        <v>422</v>
      </c>
      <c r="V6" s="8">
        <f>COUNTIF('Clinic for Poultry'!$U$7:$U$48,'Name and Explanation'!$C$11)</f>
        <v>0</v>
      </c>
      <c r="W6" s="8">
        <f>COUNTIF('Clinic for Poultry'!$U$7:$U$48,'Name and Explanation'!$C$12)</f>
        <v>0</v>
      </c>
      <c r="X6" s="8">
        <f>COUNTIF('Clinic for Poultry'!$U$7:$U$48,'Name and Explanation'!$C$13)</f>
        <v>0</v>
      </c>
      <c r="Y6" s="56" t="s">
        <v>71</v>
      </c>
      <c r="Z6" s="94">
        <f>COUNTIFS('Clinic for Poultry'!$Q$7:$Q$48,Evaluation!Y6)</f>
        <v>0</v>
      </c>
      <c r="AA6" s="8"/>
      <c r="AB6" s="8"/>
      <c r="AC6" s="67" t="s">
        <v>127</v>
      </c>
      <c r="AD6" s="93">
        <f>COUNTIF('Clinic for Poultry'!$AR$7:$AR$48,'Name and Explanation'!D44)</f>
        <v>0</v>
      </c>
      <c r="AJ6" t="s">
        <v>27</v>
      </c>
      <c r="AK6" t="b">
        <f>COUNTIF(AJ$5:AJ13,AJ6)&gt;1</f>
        <v>1</v>
      </c>
    </row>
    <row r="7" spans="1:38" ht="16" thickBot="1">
      <c r="A7" s="80" t="s">
        <v>140</v>
      </c>
      <c r="B7" s="8">
        <f>COUNTIFS('Clinic for Poultry'!$C$7:$C$48,Evaluation!A7,'Clinic for Poultry'!$B$7:$B$48,'Name and Explanation'!$C$11)</f>
        <v>0</v>
      </c>
      <c r="C7" s="8">
        <f>COUNTIFS('Clinic for Poultry'!$C$7:$C$48,Evaluation!A7,'Clinic for Poultry'!$B$7:$B$48,'Name and Explanation'!$C$12)</f>
        <v>0</v>
      </c>
      <c r="D7" s="8">
        <f>COUNTIFS('Clinic for Poultry'!$C$7:$C$48,Evaluation!A7,'Clinic for Poultry'!$B$7:$B$48,'Name and Explanation'!$C$13)</f>
        <v>0</v>
      </c>
      <c r="E7" s="80" t="s">
        <v>140</v>
      </c>
      <c r="F7" s="5">
        <f>COUNTIFS('Clinic for Poultry'!$F$7:$F$48,Evaluation!E7,'Clinic for Poultry'!$E$7:$E$48,'Name and Explanation'!$C$11)</f>
        <v>0</v>
      </c>
      <c r="G7" s="5">
        <f>COUNTIFS('Clinic for Poultry'!$F$7:$F$48,Evaluation!E7,'Clinic for Poultry'!$E$7:$E$48,'Name and Explanation'!$C$12)</f>
        <v>0</v>
      </c>
      <c r="H7" s="5">
        <f>COUNTIFS('Clinic for Poultry'!$F$7:$F$48,Evaluation!E7,'Clinic for Poultry'!$E$7:$E$48,'Name and Explanation'!$C$13)</f>
        <v>0</v>
      </c>
      <c r="I7" s="80" t="s">
        <v>95</v>
      </c>
      <c r="J7" s="95">
        <f>COUNTIFS('Clinic for Poultry'!$I$7:$I$48,Evaluation!$I7,'Clinic for Poultry'!$H$7:$H$48,'Name and Explanation'!$C$11)</f>
        <v>0</v>
      </c>
      <c r="K7" s="95">
        <f>COUNTIFS('Clinic for Poultry'!$I$7:$I$48,Evaluation!$I7,'Clinic for Poultry'!$H$7:$H$48,'Name and Explanation'!$C$12)</f>
        <v>0</v>
      </c>
      <c r="L7" s="95">
        <f>COUNTIFS('Clinic for Poultry'!$I$7:$I$48,Evaluation!$I7,'Clinic for Poultry'!$H$7:$H$48,'Name and Explanation'!$C$13)</f>
        <v>0</v>
      </c>
      <c r="M7" s="56" t="s">
        <v>111</v>
      </c>
      <c r="N7" s="8">
        <f>COUNTIFS('Clinic for Poultry'!$K$7:$K$48,M7,'Clinic for Poultry'!$N$7:$N$48,'Name and Explanation'!$C$11)</f>
        <v>0</v>
      </c>
      <c r="O7" s="8">
        <f>COUNTIFS('Clinic for Poultry'!$K$7:$K$48,Evaluation!M7,'Clinic for Poultry'!$N$7:$N$48,'Name and Explanation'!$C$12)</f>
        <v>0</v>
      </c>
      <c r="P7" s="8">
        <f>COUNTIFS('Clinic for Poultry'!$K$7:$K$48,Evaluation!M7,'Clinic for Poultry'!$N$7:$N$48,'Name and Explanation'!$C$13)</f>
        <v>0</v>
      </c>
      <c r="Q7" s="72" t="s">
        <v>49</v>
      </c>
      <c r="R7" s="93" t="str">
        <f>IF(COUNTIF('Clinic for Poultry'!$K$7:$K$48,Evaluation!Q7)&gt;0,"yes","no")</f>
        <v>no</v>
      </c>
      <c r="U7" s="245" t="s">
        <v>329</v>
      </c>
      <c r="V7" s="8">
        <f>COUNTIF('Clinic for Poultry'!$V$7:$V$48,'Name and Explanation'!$C$11)</f>
        <v>0</v>
      </c>
      <c r="W7" s="8">
        <f>COUNTIF('Clinic for Poultry'!$V$7:$V$48,'Name and Explanation'!$C$12)</f>
        <v>0</v>
      </c>
      <c r="X7" s="8">
        <f>COUNTIF('Clinic for Poultry'!$V$7:$V$48,'Name and Explanation'!$C$13)</f>
        <v>0</v>
      </c>
      <c r="Y7" s="56" t="s">
        <v>72</v>
      </c>
      <c r="Z7" s="94">
        <f>COUNTIFS('Clinic for Poultry'!$Q$7:$Q$48,Evaluation!Y7)</f>
        <v>0</v>
      </c>
      <c r="AA7" s="8"/>
      <c r="AB7" s="8"/>
      <c r="AC7" s="68" t="s">
        <v>134</v>
      </c>
      <c r="AD7" s="93">
        <f>COUNTIF('Clinic for Poultry'!$AR$7:$AR$48,'Name and Explanation'!D45)</f>
        <v>0</v>
      </c>
      <c r="AJ7" t="s">
        <v>12</v>
      </c>
      <c r="AK7" t="b">
        <f>COUNTIF(AJ$5:AJ14,AJ7)&gt;1</f>
        <v>1</v>
      </c>
    </row>
    <row r="8" spans="1:38" ht="16" thickBot="1">
      <c r="A8" s="247" t="s">
        <v>444</v>
      </c>
      <c r="B8" s="8">
        <f>COUNTIFS('Clinic for Poultry'!$C$7:$C$48,Evaluation!A8,'Clinic for Poultry'!$B$7:$B$48,'Name and Explanation'!$C$11)</f>
        <v>0</v>
      </c>
      <c r="C8" s="8">
        <f>COUNTIFS('Clinic for Poultry'!$C$7:$C$48,Evaluation!A8,'Clinic for Poultry'!$B$7:$B$48,'Name and Explanation'!$C$12)</f>
        <v>0</v>
      </c>
      <c r="D8" s="8">
        <f>COUNTIFS('Clinic for Poultry'!$C$7:$C$48,Evaluation!A8,'Clinic for Poultry'!$B$7:$B$48,'Name and Explanation'!$C$13)</f>
        <v>0</v>
      </c>
      <c r="E8" s="247" t="s">
        <v>444</v>
      </c>
      <c r="F8" s="5">
        <f>COUNTIFS('Clinic for Poultry'!$F$7:$F$48,Evaluation!E8,'Clinic for Poultry'!$E$7:$E$48,'Name and Explanation'!$C$11)</f>
        <v>0</v>
      </c>
      <c r="G8" s="5">
        <f>COUNTIFS('Clinic for Poultry'!$F$7:$F$48,Evaluation!E8,'Clinic for Poultry'!$E$7:$E$48,'Name and Explanation'!$C$12)</f>
        <v>0</v>
      </c>
      <c r="H8" s="5">
        <f>COUNTIFS('Clinic for Poultry'!$F$7:$F$48,Evaluation!E8,'Clinic for Poultry'!$E$7:$E$48,'Name and Explanation'!$C$13)</f>
        <v>0</v>
      </c>
      <c r="I8" s="80" t="s">
        <v>15</v>
      </c>
      <c r="J8" s="95">
        <f>COUNTIFS('Clinic for Poultry'!$I$7:$I$48,Evaluation!$I8,'Clinic for Poultry'!$H$7:$H$48,'Name and Explanation'!$C$11)</f>
        <v>0</v>
      </c>
      <c r="K8" s="95">
        <f>COUNTIFS('Clinic for Poultry'!$I$7:$I$48,Evaluation!$I8,'Clinic for Poultry'!$H$7:$H$48,'Name and Explanation'!$C$12)</f>
        <v>0</v>
      </c>
      <c r="L8" s="95">
        <f>COUNTIFS('Clinic for Poultry'!$I$7:$I$48,Evaluation!$I8,'Clinic for Poultry'!$H$7:$H$48,'Name and Explanation'!$C$13)</f>
        <v>0</v>
      </c>
      <c r="M8" s="56" t="s">
        <v>113</v>
      </c>
      <c r="N8" s="8">
        <f>COUNTIFS('Clinic for Poultry'!$K$7:$K$48,M8,'Clinic for Poultry'!$N$7:$N$48,'Name and Explanation'!$C$11)</f>
        <v>0</v>
      </c>
      <c r="O8" s="8">
        <f>COUNTIFS('Clinic for Poultry'!$K$7:$K$48,Evaluation!M8,'Clinic for Poultry'!$N$7:$N$48,'Name and Explanation'!$C$12)</f>
        <v>0</v>
      </c>
      <c r="P8" s="8">
        <f>COUNTIFS('Clinic for Poultry'!$K$7:$K$48,Evaluation!M8,'Clinic for Poultry'!$N$7:$N$48,'Name and Explanation'!$C$13)</f>
        <v>0</v>
      </c>
      <c r="Q8" s="72" t="s">
        <v>50</v>
      </c>
      <c r="R8" s="93" t="str">
        <f>IF(COUNTIF('Clinic for Poultry'!$K$7:$K$48,Evaluation!Q8)&gt;0,"yes","no")</f>
        <v>no</v>
      </c>
      <c r="U8" s="245" t="s">
        <v>210</v>
      </c>
      <c r="V8" s="8">
        <f>COUNTIF('Clinic for Poultry'!$W$7:$W$48,'Name and Explanation'!$C$11)</f>
        <v>0</v>
      </c>
      <c r="W8" s="8">
        <f>COUNTIF('Clinic for Poultry'!$W$7:$W$48,'Name and Explanation'!$C$12)</f>
        <v>0</v>
      </c>
      <c r="X8" s="8">
        <f>COUNTIF('Clinic for Poultry'!$W$7:$W$48,'Name and Explanation'!$C$13)</f>
        <v>0</v>
      </c>
      <c r="Y8" s="56" t="s">
        <v>73</v>
      </c>
      <c r="Z8" s="94">
        <f>COUNTIFS('Clinic for Poultry'!$Q$7:$Q$48,Evaluation!Y8)</f>
        <v>0</v>
      </c>
      <c r="AA8" s="8"/>
      <c r="AB8" s="8"/>
      <c r="AC8" s="67" t="s">
        <v>129</v>
      </c>
      <c r="AD8" s="93">
        <f>COUNTIF('Clinic for Poultry'!$AR$7:$AR$48,'Name and Explanation'!D46)</f>
        <v>0</v>
      </c>
      <c r="AJ8" t="s">
        <v>27</v>
      </c>
      <c r="AK8" t="b">
        <f>COUNTIF(AJ$5:AJ15,AJ8)&gt;1</f>
        <v>1</v>
      </c>
    </row>
    <row r="9" spans="1:38" ht="16" thickBot="1">
      <c r="A9" s="80" t="s">
        <v>141</v>
      </c>
      <c r="B9" s="8">
        <f>COUNTIFS('Clinic for Poultry'!$C$7:$C$48,Evaluation!A9,'Clinic for Poultry'!$B$7:$B$48,'Name and Explanation'!$C$11)</f>
        <v>0</v>
      </c>
      <c r="C9" s="8">
        <f>COUNTIFS('Clinic for Poultry'!$C$7:$C$48,Evaluation!A9,'Clinic for Poultry'!$B$7:$B$48,'Name and Explanation'!$C$12)</f>
        <v>0</v>
      </c>
      <c r="D9" s="8">
        <f>COUNTIFS('Clinic for Poultry'!$C$7:$C$48,Evaluation!A9,'Clinic for Poultry'!$B$7:$B$48,'Name and Explanation'!$C$13)</f>
        <v>0</v>
      </c>
      <c r="E9" s="80" t="s">
        <v>141</v>
      </c>
      <c r="F9" s="5">
        <f>COUNTIFS('Clinic for Poultry'!$F$7:$F$48,Evaluation!E9,'Clinic for Poultry'!$E$7:$E$48,'Name and Explanation'!$C$11)</f>
        <v>0</v>
      </c>
      <c r="G9" s="5">
        <f>COUNTIFS('Clinic for Poultry'!$F$7:$F$48,Evaluation!E9,'Clinic for Poultry'!$E$7:$E$48,'Name and Explanation'!$C$12)</f>
        <v>0</v>
      </c>
      <c r="H9" s="5">
        <f>COUNTIFS('Clinic for Poultry'!$F$7:$F$48,Evaluation!E9,'Clinic for Poultry'!$E$7:$E$48,'Name and Explanation'!$C$13)</f>
        <v>0</v>
      </c>
      <c r="I9" s="80" t="s">
        <v>96</v>
      </c>
      <c r="J9" s="95">
        <f>COUNTIFS('Clinic for Poultry'!$I$7:$I$48,Evaluation!$I9,'Clinic for Poultry'!$H$7:$H$48,'Name and Explanation'!$C$11)</f>
        <v>0</v>
      </c>
      <c r="K9" s="95">
        <f>COUNTIFS('Clinic for Poultry'!$I$7:$I$48,Evaluation!$I9,'Clinic for Poultry'!$H$7:$H$48,'Name and Explanation'!$C$12)</f>
        <v>0</v>
      </c>
      <c r="L9" s="95">
        <f>COUNTIFS('Clinic for Poultry'!$I$7:$I$48,Evaluation!$I9,'Clinic for Poultry'!$H$7:$H$48,'Name and Explanation'!$C$13)</f>
        <v>0</v>
      </c>
      <c r="M9" s="56" t="s">
        <v>112</v>
      </c>
      <c r="N9" s="8">
        <f>COUNTIFS('Clinic for Poultry'!$K$7:$K$48,M9,'Clinic for Poultry'!$N$7:$N$48,'Name and Explanation'!$C$11)</f>
        <v>0</v>
      </c>
      <c r="O9" s="8">
        <f>COUNTIFS('Clinic for Poultry'!$K$7:$K$48,Evaluation!M9,'Clinic for Poultry'!$N$7:$N$48,'Name and Explanation'!$C$12)</f>
        <v>0</v>
      </c>
      <c r="P9" s="8">
        <f>COUNTIFS('Clinic for Poultry'!$K$7:$K$48,Evaluation!M9,'Clinic for Poultry'!$N$7:$N$48,'Name and Explanation'!$C$13)</f>
        <v>0</v>
      </c>
      <c r="U9" s="245" t="s">
        <v>330</v>
      </c>
      <c r="V9" s="8">
        <f>COUNTIF('Clinic for Poultry'!$X$7:$X$48,'Name and Explanation'!$C$11)</f>
        <v>0</v>
      </c>
      <c r="W9" s="8">
        <f>COUNTIF('Clinic for Poultry'!$X$7:$X$48,'Name and Explanation'!$C$12)</f>
        <v>0</v>
      </c>
      <c r="X9" s="8">
        <f>COUNTIF('Clinic for Poultry'!$X$7:$X$48,'Name and Explanation'!$C$13)</f>
        <v>0</v>
      </c>
      <c r="Y9" s="56" t="s">
        <v>74</v>
      </c>
      <c r="Z9" s="94">
        <f>COUNTIFS('Clinic for Poultry'!$Q$7:$Q$48,Evaluation!Y9)</f>
        <v>0</v>
      </c>
      <c r="AA9" s="8"/>
      <c r="AB9" s="8"/>
      <c r="AC9" s="67" t="s">
        <v>123</v>
      </c>
      <c r="AD9" s="93">
        <f>COUNTIF('Clinic for Poultry'!$AR$7:$AR$48,'Name and Explanation'!D47)</f>
        <v>0</v>
      </c>
      <c r="AJ9" t="s">
        <v>12</v>
      </c>
      <c r="AK9" t="b">
        <f>COUNTIF(AJ$5:AJ16,AJ9)&gt;1</f>
        <v>1</v>
      </c>
    </row>
    <row r="10" spans="1:38" ht="16" thickBot="1">
      <c r="A10" s="80" t="s">
        <v>424</v>
      </c>
      <c r="B10" s="8">
        <f>COUNTIFS('Clinic for Poultry'!$C$7:$C$48,Evaluation!A10,'Clinic for Poultry'!$B$7:$B$48,'Name and Explanation'!$C$11)</f>
        <v>0</v>
      </c>
      <c r="C10" s="8">
        <f>COUNTIFS('Clinic for Poultry'!$C$7:$C$48,Evaluation!A10,'Clinic for Poultry'!$B$7:$B$48,'Name and Explanation'!$C$12)</f>
        <v>0</v>
      </c>
      <c r="D10" s="8">
        <f>COUNTIFS('Clinic for Poultry'!$C$7:$C$48,Evaluation!A10,'Clinic for Poultry'!$B$7:$B$48,'Name and Explanation'!$C$13)</f>
        <v>0</v>
      </c>
      <c r="E10" s="80" t="s">
        <v>424</v>
      </c>
      <c r="F10" s="5">
        <f>COUNTIFS('Clinic for Poultry'!$F$7:$F$48,Evaluation!E10,'Clinic for Poultry'!$E$7:$E$48,'Name and Explanation'!$C$11)</f>
        <v>0</v>
      </c>
      <c r="G10" s="5">
        <f>COUNTIFS('Clinic for Poultry'!$F$7:$F$48,Evaluation!E10,'Clinic for Poultry'!$E$7:$E$48,'Name and Explanation'!$C$12)</f>
        <v>0</v>
      </c>
      <c r="H10" s="5">
        <f>COUNTIFS('Clinic for Poultry'!$F$7:$F$48,Evaluation!E10,'Clinic for Poultry'!$E$7:$E$48,'Name and Explanation'!$C$13)</f>
        <v>0</v>
      </c>
      <c r="I10" s="80" t="s">
        <v>425</v>
      </c>
      <c r="J10" s="95">
        <f>COUNTIFS('Clinic for Poultry'!$I$7:$I$48,Evaluation!$I10,'Clinic for Poultry'!$H$7:$H$48,'Name and Explanation'!$C$11)</f>
        <v>0</v>
      </c>
      <c r="K10" s="95">
        <f>COUNTIFS('Clinic for Poultry'!$I$7:$I$48,Evaluation!$I10,'Clinic for Poultry'!$H$7:$H$48,'Name and Explanation'!$C$12)</f>
        <v>0</v>
      </c>
      <c r="L10" s="95">
        <f>COUNTIFS('Clinic for Poultry'!$I$7:$I$48,Evaluation!$I10,'Clinic for Poultry'!$H$7:$H$48,'Name and Explanation'!$C$13)</f>
        <v>0</v>
      </c>
      <c r="M10" s="56" t="s">
        <v>110</v>
      </c>
      <c r="N10" s="8">
        <f>COUNTIFS('Clinic for Poultry'!$K$7:$K$48,M10,'Clinic for Poultry'!$N$7:$N$48,'Name and Explanation'!$C$11)</f>
        <v>0</v>
      </c>
      <c r="O10" s="8">
        <f>COUNTIFS('Clinic for Poultry'!$K$7:$K$48,Evaluation!M10,'Clinic for Poultry'!$N$7:$N$48,'Name and Explanation'!$C$12)</f>
        <v>0</v>
      </c>
      <c r="P10" s="8">
        <f>COUNTIFS('Clinic for Poultry'!$K$7:$K$48,Evaluation!M10,'Clinic for Poultry'!$N$7:$N$48,'Name and Explanation'!$C$13)</f>
        <v>0</v>
      </c>
      <c r="U10" s="245" t="s">
        <v>331</v>
      </c>
      <c r="V10" s="8">
        <f>COUNTIF('Clinic for Poultry'!$Y$7:$Y$48,'Name and Explanation'!$C$11)</f>
        <v>0</v>
      </c>
      <c r="W10" s="8">
        <f>COUNTIF('Clinic for Poultry'!$Y$7:$Y$48,'Name and Explanation'!$C$12)</f>
        <v>0</v>
      </c>
      <c r="X10" s="8">
        <f>COUNTIF('Clinic for Poultry'!$Y$7:$Y$48,'Name and Explanation'!$C$13)</f>
        <v>0</v>
      </c>
      <c r="Y10" s="56" t="s">
        <v>75</v>
      </c>
      <c r="Z10" s="94">
        <f>COUNTIFS('Clinic for Poultry'!$Q$7:$Q$48,Evaluation!Y10)</f>
        <v>0</v>
      </c>
      <c r="AA10" s="8"/>
      <c r="AB10" s="8"/>
      <c r="AC10" s="67" t="s">
        <v>23</v>
      </c>
      <c r="AD10" s="93">
        <f>COUNTIF('Clinic for Poultry'!$AR$7:$AR$48,'Name and Explanation'!D48)</f>
        <v>0</v>
      </c>
      <c r="AJ10" t="s">
        <v>12</v>
      </c>
      <c r="AK10" t="b">
        <f>COUNTIF(AJ$5:AJ17,AJ10)&gt;1</f>
        <v>1</v>
      </c>
    </row>
    <row r="11" spans="1:38" ht="16" thickBot="1">
      <c r="I11" s="80" t="s">
        <v>98</v>
      </c>
      <c r="J11" s="95">
        <f>COUNTIFS('Clinic for Poultry'!$I$7:$I$48,Evaluation!$I11,'Clinic for Poultry'!$H$7:$H$48,'Name and Explanation'!$C$11)</f>
        <v>0</v>
      </c>
      <c r="K11" s="95">
        <f>COUNTIFS('Clinic for Poultry'!$I$7:$I$48,Evaluation!$I11,'Clinic for Poultry'!$H$7:$H$48,'Name and Explanation'!$C$12)</f>
        <v>0</v>
      </c>
      <c r="L11" s="95">
        <f>COUNTIFS('Clinic for Poultry'!$I$7:$I$48,Evaluation!$I11,'Clinic for Poultry'!$H$7:$H$48,'Name and Explanation'!$C$13)</f>
        <v>0</v>
      </c>
      <c r="M11" s="56" t="s">
        <v>109</v>
      </c>
      <c r="N11" s="8">
        <f>COUNTIFS('Clinic for Poultry'!$K$7:$K$48,M11,'Clinic for Poultry'!$N$7:$N$48,'Name and Explanation'!$C$11)</f>
        <v>0</v>
      </c>
      <c r="O11" s="8">
        <f>COUNTIFS('Clinic for Poultry'!$K$7:$K$48,Evaluation!M11,'Clinic for Poultry'!$N$7:$N$48,'Name and Explanation'!$C$12)</f>
        <v>0</v>
      </c>
      <c r="P11" s="8">
        <f>COUNTIFS('Clinic for Poultry'!$K$7:$K$48,Evaluation!M11,'Clinic for Poultry'!$N$7:$N$48,'Name and Explanation'!$C$13)</f>
        <v>0</v>
      </c>
      <c r="U11" s="245" t="s">
        <v>332</v>
      </c>
      <c r="V11" s="8">
        <f>COUNTIF('Clinic for Poultry'!$Z$7:$Z$48,'Name and Explanation'!$C$11)</f>
        <v>0</v>
      </c>
      <c r="W11" s="8">
        <f>COUNTIF('Clinic for Poultry'!$Z$7:$Z$48,'Name and Explanation'!$C$12)</f>
        <v>0</v>
      </c>
      <c r="X11" s="8">
        <f>COUNTIF('Clinic for Poultry'!$Z$7:$Z$48,'Name and Explanation'!$C$13)</f>
        <v>0</v>
      </c>
      <c r="Y11" s="56" t="s">
        <v>443</v>
      </c>
      <c r="Z11" s="94">
        <f>COUNTIFS('Clinic for Poultry'!$Q$7:$Q$48,Evaluation!Y11)</f>
        <v>0</v>
      </c>
      <c r="AA11" s="8"/>
      <c r="AB11" s="8"/>
      <c r="AC11" s="68" t="s">
        <v>128</v>
      </c>
      <c r="AD11" s="93">
        <f>COUNTIF('Clinic for Poultry'!$AR$7:$AR$48,'Name and Explanation'!D49)</f>
        <v>0</v>
      </c>
      <c r="AJ11" t="s">
        <v>27</v>
      </c>
      <c r="AK11" t="b">
        <f>COUNTIF(AJ$5:AJ18,AJ11)&gt;1</f>
        <v>1</v>
      </c>
    </row>
    <row r="12" spans="1:38" ht="16" thickBot="1">
      <c r="I12" s="80" t="s">
        <v>99</v>
      </c>
      <c r="J12" s="95">
        <f>COUNTIFS('Clinic for Poultry'!$I$7:$I$48,Evaluation!$I12,'Clinic for Poultry'!$H$7:$H$48,'Name and Explanation'!$C$11)</f>
        <v>0</v>
      </c>
      <c r="K12" s="95">
        <f>COUNTIFS('Clinic for Poultry'!$I$7:$I$48,Evaluation!$I12,'Clinic for Poultry'!$H$7:$H$48,'Name and Explanation'!$C$12)</f>
        <v>0</v>
      </c>
      <c r="L12" s="95">
        <f>COUNTIFS('Clinic for Poultry'!$I$7:$I$48,Evaluation!$I12,'Clinic for Poultry'!$H$7:$H$48,'Name and Explanation'!$C$13)</f>
        <v>0</v>
      </c>
      <c r="M12" s="56" t="s">
        <v>108</v>
      </c>
      <c r="N12" s="8">
        <f>COUNTIFS('Clinic for Poultry'!$K$7:$K$48,M12,'Clinic for Poultry'!$N$7:$N$48,'Name and Explanation'!$C$11)</f>
        <v>0</v>
      </c>
      <c r="O12" s="8">
        <f>COUNTIFS('Clinic for Poultry'!$K$7:$K$48,Evaluation!M12,'Clinic for Poultry'!$N$7:$N$48,'Name and Explanation'!$C$12)</f>
        <v>0</v>
      </c>
      <c r="P12" s="8">
        <f>COUNTIFS('Clinic for Poultry'!$K$7:$K$48,Evaluation!M12,'Clinic for Poultry'!$N$7:$N$48,'Name and Explanation'!$C$13)</f>
        <v>0</v>
      </c>
      <c r="U12" s="245" t="s">
        <v>333</v>
      </c>
      <c r="V12" s="8">
        <f>COUNTIF('Clinic for Poultry'!$AA$7:$AA$48,'Name and Explanation'!$C$11)</f>
        <v>0</v>
      </c>
      <c r="W12" s="8">
        <f>COUNTIF('Clinic for Poultry'!$AA$7:$AA$48,'Name and Explanation'!$C$12)</f>
        <v>0</v>
      </c>
      <c r="X12" s="8">
        <f>COUNTIF('Clinic for Poultry'!$AA$7:$AA$48,'Name and Explanation'!$C$13)</f>
        <v>0</v>
      </c>
      <c r="Y12" s="56" t="s">
        <v>76</v>
      </c>
      <c r="Z12" s="94">
        <f>COUNTIFS('Clinic for Poultry'!$Q$7:$Q$48,Evaluation!Y12)</f>
        <v>0</v>
      </c>
      <c r="AA12" s="8"/>
      <c r="AB12" s="8"/>
      <c r="AC12" s="67" t="s">
        <v>124</v>
      </c>
      <c r="AD12" s="93">
        <f>COUNTIF('Clinic for Poultry'!$AR$7:$AR$48,'Name and Explanation'!D50)</f>
        <v>0</v>
      </c>
      <c r="AJ12" t="s">
        <v>28</v>
      </c>
      <c r="AK12" t="b">
        <f>COUNTIF(AJ$5:AJ19,AJ12)&gt;1</f>
        <v>0</v>
      </c>
    </row>
    <row r="13" spans="1:38" ht="16" thickBot="1">
      <c r="I13" s="80" t="s">
        <v>426</v>
      </c>
      <c r="J13" s="95">
        <f>COUNTIFS('Clinic for Poultry'!$I$7:$I$48,Evaluation!$I13,'Clinic for Poultry'!$H$7:$H$48,'Name and Explanation'!$C$11)</f>
        <v>0</v>
      </c>
      <c r="K13" s="95">
        <f>COUNTIFS('Clinic for Poultry'!$I$7:$I$48,Evaluation!$I13,'Clinic for Poultry'!$H$7:$H$48,'Name and Explanation'!$C$12)</f>
        <v>0</v>
      </c>
      <c r="L13" s="95">
        <f>COUNTIFS('Clinic for Poultry'!$I$7:$I$48,Evaluation!$I13,'Clinic for Poultry'!$H$7:$H$48,'Name and Explanation'!$C$13)</f>
        <v>0</v>
      </c>
      <c r="M13" s="56" t="s">
        <v>93</v>
      </c>
      <c r="N13" s="8">
        <f>COUNTIFS('Clinic for Poultry'!$K$7:$K$48,M13,'Clinic for Poultry'!$N$7:$N$48,'Name and Explanation'!$C$11)</f>
        <v>0</v>
      </c>
      <c r="O13" s="8">
        <f>COUNTIFS('Clinic for Poultry'!$K$7:$K$48,Evaluation!M13,'Clinic for Poultry'!$N$7:$N$48,'Name and Explanation'!$C$12)</f>
        <v>0</v>
      </c>
      <c r="P13" s="8">
        <f>COUNTIFS('Clinic for Poultry'!$K$7:$K$48,Evaluation!M13,'Clinic for Poultry'!$N$7:$N$48,'Name and Explanation'!$C$13)</f>
        <v>0</v>
      </c>
      <c r="U13" s="245" t="s">
        <v>334</v>
      </c>
      <c r="V13" s="8">
        <f>COUNTIF('Clinic for Poultry'!$AB$7:$AB$48,'Name and Explanation'!$C$11)</f>
        <v>0</v>
      </c>
      <c r="W13" s="8">
        <f>COUNTIF('Clinic for Poultry'!$AB$7:$AB$48,'Name and Explanation'!$C$12)</f>
        <v>0</v>
      </c>
      <c r="X13" s="8">
        <f>COUNTIF('Clinic for Poultry'!$AB$7:$AB$48,'Name and Explanation'!$C$13)</f>
        <v>0</v>
      </c>
      <c r="Y13" s="56" t="s">
        <v>77</v>
      </c>
      <c r="Z13" s="94">
        <f>COUNTIFS('Clinic for Poultry'!$Q$7:$Q$48,Evaluation!Y13)</f>
        <v>0</v>
      </c>
      <c r="AA13" s="8"/>
      <c r="AB13" s="8"/>
      <c r="AC13" s="67" t="s">
        <v>99</v>
      </c>
      <c r="AD13" s="93">
        <f>COUNTIF('Clinic for Poultry'!$AR$7:$AR$48,'Name and Explanation'!D51)</f>
        <v>0</v>
      </c>
    </row>
    <row r="14" spans="1:38" ht="17" thickBot="1">
      <c r="I14" s="81" t="s">
        <v>93</v>
      </c>
      <c r="J14" s="95">
        <f>COUNTIFS('Clinic for Poultry'!$I$7:$I$48,Evaluation!$I14,'Clinic for Poultry'!$H$7:$H$48,'Name and Explanation'!$C$11)</f>
        <v>0</v>
      </c>
      <c r="K14" s="95">
        <f>COUNTIFS('Clinic for Poultry'!$I$7:$I$48,Evaluation!$I14,'Clinic for Poultry'!$H$7:$H$48,'Name and Explanation'!$C$12)</f>
        <v>0</v>
      </c>
      <c r="L14" s="95">
        <f>COUNTIFS('Clinic for Poultry'!$I$7:$I$48,Evaluation!$I14,'Clinic for Poultry'!$H$7:$H$48,'Name and Explanation'!$C$13)</f>
        <v>0</v>
      </c>
      <c r="U14" s="245" t="s">
        <v>335</v>
      </c>
      <c r="V14" s="8">
        <f>COUNTIF('Clinic for Poultry'!$AC$7:$AC$48,'Name and Explanation'!$C$11)</f>
        <v>0</v>
      </c>
      <c r="W14" s="8">
        <f>COUNTIF('Clinic for Poultry'!$AC$7:$AC$48,'Name and Explanation'!$C$12)</f>
        <v>0</v>
      </c>
      <c r="X14" s="8">
        <f>COUNTIF('Clinic for Poultry'!$AC$7:$AC$48,'Name and Explanation'!$C$13)</f>
        <v>0</v>
      </c>
      <c r="Y14" s="232" t="s">
        <v>78</v>
      </c>
      <c r="Z14" s="94">
        <f>COUNTIFS('Clinic for Poultry'!$Q$7:$Q$48,Evaluation!Y14)</f>
        <v>0</v>
      </c>
      <c r="AA14" s="8"/>
      <c r="AB14" s="8"/>
      <c r="AC14" s="67" t="s">
        <v>130</v>
      </c>
      <c r="AD14" s="93">
        <f>COUNTIF('Clinic for Poultry'!$AR$7:$AR$48,'Name and Explanation'!D52)</f>
        <v>0</v>
      </c>
    </row>
    <row r="15" spans="1:38" ht="16" thickBot="1">
      <c r="U15" s="245" t="s">
        <v>336</v>
      </c>
      <c r="V15" s="8">
        <f>COUNTIF('Clinic for Poultry'!$AD$7:$AD$48,'Name and Explanation'!$C$11)</f>
        <v>0</v>
      </c>
      <c r="W15" s="8">
        <f>COUNTIF('Clinic for Poultry'!$AD$7:$AD$48,'Name and Explanation'!$C$12)</f>
        <v>0</v>
      </c>
      <c r="X15" s="8">
        <f>COUNTIF('Clinic for Poultry'!$AD$7:$AD$48,'Name and Explanation'!$C$13)</f>
        <v>0</v>
      </c>
      <c r="Y15" s="56" t="s">
        <v>79</v>
      </c>
      <c r="Z15" s="94">
        <f>COUNTIFS('Clinic for Poultry'!$Q$7:$Q$48,Evaluation!Y15)</f>
        <v>0</v>
      </c>
      <c r="AC15" s="67" t="s">
        <v>131</v>
      </c>
      <c r="AD15" s="93">
        <f>COUNTIF('Clinic for Poultry'!$AR$7:$AR$48,'Name and Explanation'!D53)</f>
        <v>0</v>
      </c>
    </row>
    <row r="16" spans="1:38" ht="16" thickBot="1">
      <c r="U16" s="245" t="s">
        <v>337</v>
      </c>
      <c r="V16" s="8">
        <f>COUNTIF('Clinic for Poultry'!$AE$7:$AE$48,'Name and Explanation'!$C$11)</f>
        <v>0</v>
      </c>
      <c r="W16" s="8">
        <f>COUNTIF('Clinic for Poultry'!$AE$7:$AE$48,'Name and Explanation'!$C$12)</f>
        <v>0</v>
      </c>
      <c r="X16" s="8">
        <f>COUNTIF('Clinic for Poultry'!$AE$7:$AE$48,'Name and Explanation'!$C$13)</f>
        <v>0</v>
      </c>
      <c r="Y16" s="56" t="s">
        <v>80</v>
      </c>
      <c r="Z16" s="94">
        <f>COUNTIFS('Clinic for Poultry'!$Q$7:$Q$48,Evaluation!Y16)</f>
        <v>0</v>
      </c>
      <c r="AC16" s="67" t="s">
        <v>132</v>
      </c>
      <c r="AD16" s="93">
        <f>COUNTIF('Clinic for Poultry'!$AR$7:$AR$48,'Name and Explanation'!D54)</f>
        <v>0</v>
      </c>
    </row>
    <row r="17" spans="1:30" ht="16" thickBot="1">
      <c r="U17" s="246" t="s">
        <v>2</v>
      </c>
      <c r="V17" s="8">
        <f>COUNTIF('Clinic for Poultry'!$AF$7:$AF$48,'Name and Explanation'!$C$11)</f>
        <v>0</v>
      </c>
      <c r="W17" s="8">
        <f>COUNTIF('Clinic for Poultry'!$AF$7:$AF$48,'Name and Explanation'!$C$12)</f>
        <v>0</v>
      </c>
      <c r="X17" s="8">
        <f>COUNTIF('Clinic for Poultry'!$AF$7:$AF$48,'Name and Explanation'!$C$13)</f>
        <v>0</v>
      </c>
      <c r="Y17" s="56" t="s">
        <v>81</v>
      </c>
      <c r="Z17" s="94">
        <f>COUNTIFS('Clinic for Poultry'!$Q$7:$Q$48,Evaluation!Y17)</f>
        <v>0</v>
      </c>
      <c r="AC17" s="67" t="s">
        <v>125</v>
      </c>
      <c r="AD17" s="93">
        <f>COUNTIF('Clinic for Poultry'!$AR$7:$AR$48,'Name and Explanation'!D55)</f>
        <v>0</v>
      </c>
    </row>
    <row r="18" spans="1:30" ht="16" thickBot="1">
      <c r="U18" s="246" t="s">
        <v>1</v>
      </c>
      <c r="V18" s="8">
        <f>COUNTIF('Clinic for Poultry'!$AG$7:$AG$48,'Name and Explanation'!$C$11)</f>
        <v>0</v>
      </c>
      <c r="W18" s="8">
        <f>COUNTIF('Clinic for Poultry'!$AG$7:$AG$48,'Name and Explanation'!$C$12)</f>
        <v>0</v>
      </c>
      <c r="X18" s="8">
        <f>COUNTIF('Clinic for Poultry'!$AG$7:$AG$48,'Name and Explanation'!$C$13)</f>
        <v>0</v>
      </c>
      <c r="Y18" s="56" t="s">
        <v>82</v>
      </c>
      <c r="Z18" s="94">
        <f>COUNTIFS('Clinic for Poultry'!$Q$7:$Q$48,Evaluation!Y18)</f>
        <v>0</v>
      </c>
      <c r="AC18" s="67" t="s">
        <v>133</v>
      </c>
      <c r="AD18" s="93">
        <f>COUNTIF('Clinic for Poultry'!$AR$7:$AR$48,'Name and Explanation'!D56)</f>
        <v>0</v>
      </c>
    </row>
    <row r="19" spans="1:30" ht="16" thickBot="1">
      <c r="U19" s="246" t="s">
        <v>5</v>
      </c>
      <c r="V19" s="8">
        <f>COUNTIF('Clinic for Poultry'!$AH$7:$AH$48,'Name and Explanation'!$C$11)</f>
        <v>0</v>
      </c>
      <c r="W19" s="8">
        <f>COUNTIF('Clinic for Poultry'!$AH$7:$AH$48,'Name and Explanation'!$C$12)</f>
        <v>0</v>
      </c>
      <c r="X19" s="8">
        <f>COUNTIF('Clinic for Poultry'!$AH$7:$AH$48,'Name and Explanation'!$C$13)</f>
        <v>0</v>
      </c>
      <c r="Y19" s="56" t="s">
        <v>83</v>
      </c>
      <c r="Z19" s="94">
        <f>COUNTIFS('Clinic for Poultry'!$Q$7:$Q$48,Evaluation!Y19)</f>
        <v>0</v>
      </c>
      <c r="AC19" s="67" t="s">
        <v>135</v>
      </c>
      <c r="AD19" s="93">
        <f>COUNTIF('Clinic for Poultry'!$AR$7:$AR$48,'Name and Explanation'!D57)</f>
        <v>0</v>
      </c>
    </row>
    <row r="20" spans="1:30" ht="16" thickBot="1">
      <c r="U20" s="246" t="s">
        <v>338</v>
      </c>
      <c r="V20" s="8">
        <f>COUNTIF('Clinic for Poultry'!$AI$7:$AI$48,'Name and Explanation'!$C$11)</f>
        <v>0</v>
      </c>
      <c r="W20" s="8">
        <f>COUNTIF('Clinic for Poultry'!$AI$7:$AI$48,'Name and Explanation'!$C$12)</f>
        <v>0</v>
      </c>
      <c r="X20" s="8">
        <f>COUNTIF('Clinic for Poultry'!$AI$7:$AI$48,'Name and Explanation'!$C$13)</f>
        <v>0</v>
      </c>
      <c r="Y20" s="56" t="s">
        <v>84</v>
      </c>
      <c r="Z20" s="94">
        <f>COUNTIFS('Clinic for Poultry'!$Q$7:$Q$48,Evaluation!Y20)</f>
        <v>0</v>
      </c>
      <c r="AC20" s="104" t="s">
        <v>122</v>
      </c>
      <c r="AD20" s="93">
        <f>COUNTIF('Clinic for Poultry'!$AR$7:$AR$48,'Name and Explanation'!D58)</f>
        <v>0</v>
      </c>
    </row>
    <row r="21" spans="1:30" ht="16" thickBot="1">
      <c r="U21" s="245" t="s">
        <v>6</v>
      </c>
      <c r="V21" s="8">
        <f>COUNTIF('Clinic for Poultry'!$AJ$7:$AJ$48,'Name and Explanation'!$C$11)</f>
        <v>0</v>
      </c>
      <c r="W21" s="8">
        <f>COUNTIF('Clinic for Poultry'!$AJ$7:$AJ$48,'Name and Explanation'!$C$12)</f>
        <v>0</v>
      </c>
      <c r="X21" s="8">
        <f>COUNTIF('Clinic for Poultry'!$AJ$7:$AJ$48,'Name and Explanation'!$C$13)</f>
        <v>0</v>
      </c>
      <c r="Y21" s="56" t="s">
        <v>85</v>
      </c>
      <c r="Z21" s="94">
        <f>COUNTIFS('Clinic for Poultry'!$Q$7:$Q$48,Evaluation!Y21)</f>
        <v>0</v>
      </c>
    </row>
    <row r="22" spans="1:30" ht="16" thickBot="1">
      <c r="U22" s="245" t="s">
        <v>339</v>
      </c>
      <c r="V22" s="8">
        <f>COUNTIF('Clinic for Poultry'!$AK$7:$AK$48,'Name and Explanation'!$C$11)</f>
        <v>0</v>
      </c>
      <c r="W22" s="8">
        <f>COUNTIF('Clinic for Poultry'!$AK$7:$AK$48,'Name and Explanation'!$C$12)</f>
        <v>0</v>
      </c>
      <c r="X22" s="8">
        <f>COUNTIF('Clinic for Poultry'!$AK$7:$AK$48,'Name and Explanation'!$C$13)</f>
        <v>0</v>
      </c>
      <c r="Y22" s="56" t="s">
        <v>86</v>
      </c>
      <c r="Z22" s="94">
        <f>COUNTIFS('Clinic for Poultry'!$Q$7:$Q$48,Evaluation!Y22)</f>
        <v>0</v>
      </c>
      <c r="AC22" s="77"/>
    </row>
    <row r="23" spans="1:30" ht="16" thickBot="1">
      <c r="U23" s="245" t="s">
        <v>340</v>
      </c>
      <c r="V23" s="8">
        <f>COUNTIF('Clinic for Poultry'!$AL$7:$AL$48,'Name and Explanation'!$C$11)</f>
        <v>0</v>
      </c>
      <c r="W23" s="8">
        <f>COUNTIF('Clinic for Poultry'!$AL$7:$AL$48,'Name and Explanation'!$C$12)</f>
        <v>0</v>
      </c>
      <c r="X23" s="8">
        <f>COUNTIF('Clinic for Poultry'!$AL$7:$AL$48,'Name and Explanation'!$C$13)</f>
        <v>0</v>
      </c>
      <c r="Y23" s="56" t="s">
        <v>87</v>
      </c>
      <c r="Z23" s="94">
        <f>COUNTIFS('Clinic for Poultry'!$Q$7:$Q$48,Evaluation!Y23)</f>
        <v>0</v>
      </c>
    </row>
    <row r="24" spans="1:30" ht="16" thickBot="1">
      <c r="U24" s="245" t="s">
        <v>341</v>
      </c>
      <c r="V24" s="8">
        <f>COUNTIF('Clinic for Poultry'!$AM$7:$AM$48,'Name and Explanation'!$C$11)</f>
        <v>0</v>
      </c>
      <c r="W24" s="8">
        <f>COUNTIF('Clinic for Poultry'!$AM$7:$AM$48,'Name and Explanation'!$C$12)</f>
        <v>0</v>
      </c>
      <c r="X24" s="8">
        <f>COUNTIF('Clinic for Poultry'!$AM$7:$AM$48,'Name and Explanation'!$C$13)</f>
        <v>0</v>
      </c>
      <c r="Y24" s="56" t="s">
        <v>88</v>
      </c>
      <c r="Z24" s="94">
        <f>COUNTIFS('Clinic for Poultry'!$Q$7:$Q$48,Evaluation!Y24)</f>
        <v>0</v>
      </c>
    </row>
    <row r="25" spans="1:30" ht="16" thickBot="1">
      <c r="U25" s="245" t="s">
        <v>342</v>
      </c>
      <c r="V25" s="8">
        <f>COUNTIF('Clinic for Poultry'!$AN$7:$AN$48,'Name and Explanation'!$C$11)</f>
        <v>0</v>
      </c>
      <c r="W25" s="8">
        <f>COUNTIF('Clinic for Poultry'!$AN$7:$AN$48,'Name and Explanation'!$C$12)</f>
        <v>0</v>
      </c>
      <c r="X25" s="8">
        <f>COUNTIF('Clinic for Poultry'!$AN$7:$AN$48,'Name and Explanation'!$C$13)</f>
        <v>0</v>
      </c>
      <c r="Y25" s="56" t="s">
        <v>89</v>
      </c>
      <c r="Z25" s="94">
        <f>COUNTIFS('Clinic for Poultry'!$Q$7:$Q$48,Evaluation!Y25)</f>
        <v>0</v>
      </c>
    </row>
    <row r="26" spans="1:30" ht="16" thickBot="1">
      <c r="U26" s="245" t="s">
        <v>343</v>
      </c>
      <c r="V26" s="8">
        <f>COUNTIF('Clinic for Poultry'!$AO$7:$AO$48,'Name and Explanation'!$C$11)</f>
        <v>0</v>
      </c>
      <c r="W26" s="8">
        <f>COUNTIF('Clinic for Poultry'!$AO$7:$AO$48,'Name and Explanation'!$C$12)</f>
        <v>0</v>
      </c>
      <c r="X26" s="8">
        <f>COUNTIF('Clinic for Poultry'!$AO$7:$AO$48,'Name and Explanation'!$C$13)</f>
        <v>0</v>
      </c>
      <c r="Y26" s="56" t="s">
        <v>90</v>
      </c>
      <c r="Z26" s="94">
        <f>COUNTIFS('Clinic for Poultry'!$Q$7:$Q$48,Evaluation!Y26)</f>
        <v>0</v>
      </c>
    </row>
    <row r="27" spans="1:30" ht="16" thickBot="1">
      <c r="U27" s="245" t="s">
        <v>184</v>
      </c>
      <c r="V27" s="8">
        <f>COUNTIF('Clinic for Poultry'!$AP$7:$AP$48,'Name and Explanation'!$C$11)</f>
        <v>0</v>
      </c>
      <c r="W27" s="8">
        <f>COUNTIF('Clinic for Poultry'!$AP$7:$AP$48,'Name and Explanation'!$C$12)</f>
        <v>0</v>
      </c>
      <c r="X27" s="8">
        <f>COUNTIF('Clinic for Poultry'!$AP$7:$AP$48,'Name and Explanation'!$C$13)</f>
        <v>0</v>
      </c>
      <c r="Y27" s="56" t="s">
        <v>91</v>
      </c>
      <c r="Z27" s="94">
        <f>COUNTIFS('Clinic for Poultry'!$Q$7:$Q$48,Evaluation!Y27)</f>
        <v>0</v>
      </c>
      <c r="AC27" s="77"/>
    </row>
    <row r="28" spans="1:30" ht="16" thickBot="1">
      <c r="U28" s="246" t="s">
        <v>232</v>
      </c>
      <c r="V28" s="8">
        <f>COUNTIF('Clinic for Poultry'!$AQ$7:$AQ$48,'Name and Explanation'!$C$11)</f>
        <v>0</v>
      </c>
      <c r="W28" s="8">
        <f>COUNTIF('Clinic for Poultry'!$AQ$7:$AQ$48,'Name and Explanation'!$C$12)</f>
        <v>0</v>
      </c>
      <c r="X28" s="8">
        <f>COUNTIF('Clinic for Poultry'!$AQ$7:$AQ$48,'Name and Explanation'!$C$13)</f>
        <v>0</v>
      </c>
      <c r="Y28" s="56" t="s">
        <v>92</v>
      </c>
      <c r="Z28" s="94">
        <f>COUNTIFS('Clinic for Poultry'!$Q$7:$Q$48,Evaluation!Y28)</f>
        <v>0</v>
      </c>
    </row>
    <row r="29" spans="1:30">
      <c r="Q29" s="76"/>
      <c r="R29" s="76"/>
      <c r="S29" s="76"/>
      <c r="Y29" s="57" t="s">
        <v>93</v>
      </c>
      <c r="Z29" s="94">
        <f>COUNTIFS('Clinic for Poultry'!$Q$7:$Q$48,Evaluation!Y29)</f>
        <v>0</v>
      </c>
    </row>
    <row r="31" spans="1:30" s="17" customFormat="1">
      <c r="A31" s="17" t="s">
        <v>427</v>
      </c>
      <c r="E31" s="78" t="s">
        <v>414</v>
      </c>
      <c r="F31" s="78">
        <f>SUM(B33:B57)</f>
        <v>0</v>
      </c>
      <c r="I31" s="78" t="s">
        <v>415</v>
      </c>
      <c r="J31" s="78">
        <f>SUM(C33:C57)</f>
        <v>0</v>
      </c>
      <c r="M31" s="78" t="s">
        <v>428</v>
      </c>
      <c r="N31" s="78">
        <f>SUM(D33:D57)</f>
        <v>0</v>
      </c>
    </row>
    <row r="32" spans="1:30" ht="55">
      <c r="A32" s="73"/>
      <c r="B32" s="74" t="s">
        <v>66</v>
      </c>
      <c r="C32" s="74" t="s">
        <v>65</v>
      </c>
      <c r="D32" s="74" t="s">
        <v>63</v>
      </c>
      <c r="E32" s="73"/>
      <c r="F32" s="74" t="s">
        <v>315</v>
      </c>
      <c r="G32" s="105"/>
      <c r="H32" s="105"/>
      <c r="J32" s="74" t="s">
        <v>315</v>
      </c>
      <c r="K32" s="105"/>
      <c r="L32" s="105"/>
    </row>
    <row r="33" spans="1:10">
      <c r="A33" s="248" t="s">
        <v>115</v>
      </c>
      <c r="B33" s="8">
        <f>COUNTIF('Dep. of Small mam, Rep, Av med.'!$G$7:$G$156,'Name and Explanation'!$C$11)</f>
        <v>0</v>
      </c>
      <c r="C33" s="8">
        <f>COUNTIF('Dep. of Small mam, Rep, Av med.'!$G$7:$G$156,'Name and Explanation'!$C$12)</f>
        <v>0</v>
      </c>
      <c r="D33" s="8">
        <f>COUNTIF('Dep. of Small mam, Rep, Av med.'!$G$7:$G$156,'Name and Explanation'!$C$13)</f>
        <v>0</v>
      </c>
      <c r="E33" s="55" t="s">
        <v>69</v>
      </c>
      <c r="F33" s="94">
        <f>COUNTIF('Dep. of Small mam, Rep, Av med.'!$E$7:$E$156,Evaluation!#REF!)</f>
        <v>0</v>
      </c>
      <c r="G33" s="8"/>
      <c r="H33" s="8"/>
      <c r="I33" s="66" t="s">
        <v>155</v>
      </c>
      <c r="J33" s="93">
        <f>COUNTIF('Dep. of Small mam, Rep, Av med.'!$AF$7:$AF$156,Evaluation!#REF!)</f>
        <v>0</v>
      </c>
    </row>
    <row r="34" spans="1:10">
      <c r="A34" s="248" t="s">
        <v>11</v>
      </c>
      <c r="B34" s="8">
        <f>COUNTIF('Dep. of Small mam, Rep, Av med.'!$H$7:$H$156,'Name and Explanation'!$C$11)</f>
        <v>0</v>
      </c>
      <c r="C34" s="8">
        <f>COUNTIF('Dep. of Small mam, Rep, Av med.'!$H$7:$H$156,'Name and Explanation'!$C$12)</f>
        <v>0</v>
      </c>
      <c r="D34" s="8">
        <f>COUNTIF('Dep. of Small mam, Rep, Av med.'!$H$7:$H$156,'Name and Explanation'!$C$13)</f>
        <v>0</v>
      </c>
      <c r="E34" s="56" t="s">
        <v>70</v>
      </c>
      <c r="F34" s="94">
        <f>COUNTIF('Dep. of Small mam, Rep, Av med.'!$E$7:$E$156,Evaluation!#REF!)</f>
        <v>0</v>
      </c>
      <c r="G34" s="8"/>
      <c r="H34" s="8"/>
      <c r="I34" s="67" t="s">
        <v>120</v>
      </c>
      <c r="J34" s="93">
        <f>COUNTIF('Dep. of Small mam, Rep, Av med.'!$AF$7:$AF$156,Evaluation!#REF!)</f>
        <v>0</v>
      </c>
    </row>
    <row r="35" spans="1:10">
      <c r="A35" s="248" t="s">
        <v>137</v>
      </c>
      <c r="B35" s="8">
        <f>COUNTIF('Dep. of Small mam, Rep, Av med.'!$I$7:$I$156,'Name and Explanation'!$C$11)</f>
        <v>0</v>
      </c>
      <c r="C35" s="8">
        <f>COUNTIF('Dep. of Small mam, Rep, Av med.'!$I$7:$I$156,'Name and Explanation'!$C$12)</f>
        <v>0</v>
      </c>
      <c r="D35" s="8">
        <f>COUNTIF('Dep. of Small mam, Rep, Av med.'!$I$7:$I$156,'Name and Explanation'!$C$13)</f>
        <v>0</v>
      </c>
      <c r="E35" s="56" t="s">
        <v>71</v>
      </c>
      <c r="F35" s="94">
        <f>COUNTIF('Dep. of Small mam, Rep, Av med.'!$E$7:$E$156,Evaluation!#REF!)</f>
        <v>0</v>
      </c>
      <c r="G35" s="8"/>
      <c r="H35" s="8"/>
      <c r="I35" s="68" t="s">
        <v>121</v>
      </c>
      <c r="J35" s="93">
        <f>COUNTIF('Dep. of Small mam, Rep, Av med.'!$AF$7:$AF$156,Evaluation!#REF!)</f>
        <v>0</v>
      </c>
    </row>
    <row r="36" spans="1:10">
      <c r="A36" s="248" t="s">
        <v>329</v>
      </c>
      <c r="B36" s="8">
        <f>COUNTIF('Dep. of Small mam, Rep, Av med.'!$J$7:$J$156,'Name and Explanation'!$C$11)</f>
        <v>0</v>
      </c>
      <c r="C36" s="8">
        <f>COUNTIF('Dep. of Small mam, Rep, Av med.'!$J$7:$J$156,'Name and Explanation'!$C$12)</f>
        <v>0</v>
      </c>
      <c r="D36" s="8">
        <f>COUNTIF('Dep. of Small mam, Rep, Av med.'!$J$7:$J$156,'Name and Explanation'!$C$13)</f>
        <v>0</v>
      </c>
      <c r="E36" s="56" t="s">
        <v>72</v>
      </c>
      <c r="F36" s="94">
        <f>COUNTIF('Dep. of Small mam, Rep, Av med.'!$E$7:$E$156,Evaluation!#REF!)</f>
        <v>0</v>
      </c>
      <c r="G36" s="8"/>
      <c r="H36" s="8"/>
      <c r="I36" s="68" t="s">
        <v>161</v>
      </c>
      <c r="J36" s="93">
        <f>COUNTIF('Dep. of Small mam, Rep, Av med.'!$AF$7:$AF$156,Evaluation!#REF!)</f>
        <v>0</v>
      </c>
    </row>
    <row r="37" spans="1:10">
      <c r="A37" s="248" t="s">
        <v>210</v>
      </c>
      <c r="B37" s="8">
        <f>COUNTIF('Dep. of Small mam, Rep, Av med.'!$K$7:$K$156,'Name and Explanation'!$C$11)</f>
        <v>0</v>
      </c>
      <c r="C37" s="8">
        <f>COUNTIF('Dep. of Small mam, Rep, Av med.'!$K$7:$K$156,'Name and Explanation'!$C$12)</f>
        <v>0</v>
      </c>
      <c r="D37" s="8">
        <f>COUNTIF('Dep. of Small mam, Rep, Av med.'!$K$7:$K$156,'Name and Explanation'!$C$13)</f>
        <v>0</v>
      </c>
      <c r="E37" s="56" t="s">
        <v>73</v>
      </c>
      <c r="F37" s="94">
        <f>COUNTIF('Dep. of Small mam, Rep, Av med.'!$E$7:$E$156,Evaluation!#REF!)</f>
        <v>0</v>
      </c>
      <c r="G37" s="8"/>
      <c r="H37" s="8"/>
      <c r="I37" s="68" t="s">
        <v>160</v>
      </c>
      <c r="J37" s="93">
        <f>COUNTIF('Dep. of Small mam, Rep, Av med.'!$AF$7:$AF$156,Evaluation!#REF!)</f>
        <v>0</v>
      </c>
    </row>
    <row r="38" spans="1:10">
      <c r="A38" s="248" t="s">
        <v>330</v>
      </c>
      <c r="B38" s="8">
        <f>COUNTIF('Dep. of Small mam, Rep, Av med.'!$L$7:$L$156,'Name and Explanation'!$C$11)</f>
        <v>0</v>
      </c>
      <c r="C38" s="8">
        <f>COUNTIF('Dep. of Small mam, Rep, Av med.'!$L$7:$L$156,'Name and Explanation'!$C$12)</f>
        <v>0</v>
      </c>
      <c r="D38" s="8">
        <f>COUNTIF('Dep. of Small mam, Rep, Av med.'!$L$7:$L$156,'Name and Explanation'!$C$13)</f>
        <v>0</v>
      </c>
      <c r="E38" s="56" t="s">
        <v>74</v>
      </c>
      <c r="F38" s="94">
        <f>COUNTIF('Dep. of Small mam, Rep, Av med.'!$E$7:$E$156,Evaluation!#REF!)</f>
        <v>0</v>
      </c>
      <c r="G38" s="8"/>
      <c r="H38" s="8"/>
      <c r="I38" s="68" t="s">
        <v>169</v>
      </c>
      <c r="J38" s="93">
        <f>COUNTIF('Dep. of Small mam, Rep, Av med.'!$AF$7:$AF$156,Evaluation!#REF!)</f>
        <v>0</v>
      </c>
    </row>
    <row r="39" spans="1:10">
      <c r="A39" s="248" t="s">
        <v>331</v>
      </c>
      <c r="B39" s="8">
        <f>COUNTIF('Dep. of Small mam, Rep, Av med.'!$M$7:$M$156,'Name and Explanation'!$C$11)</f>
        <v>0</v>
      </c>
      <c r="C39" s="8">
        <f>COUNTIF('Dep. of Small mam, Rep, Av med.'!$M$7:$M$156,'Name and Explanation'!$C$12)</f>
        <v>0</v>
      </c>
      <c r="D39" s="8">
        <f>COUNTIF('Dep. of Small mam, Rep, Av med.'!$M$7:$M$156,'Name and Explanation'!$C$13)</f>
        <v>0</v>
      </c>
      <c r="E39" s="56" t="s">
        <v>75</v>
      </c>
      <c r="F39" s="94">
        <f>COUNTIF('Dep. of Small mam, Rep, Av med.'!$E$7:$E$156,Evaluation!#REF!)</f>
        <v>0</v>
      </c>
      <c r="G39" s="8"/>
      <c r="H39" s="8"/>
      <c r="I39" s="67" t="s">
        <v>167</v>
      </c>
      <c r="J39" s="93">
        <f>COUNTIF('Dep. of Small mam, Rep, Av med.'!$AF$7:$AF$156,Evaluation!#REF!)</f>
        <v>0</v>
      </c>
    </row>
    <row r="40" spans="1:10">
      <c r="A40" s="248" t="s">
        <v>332</v>
      </c>
      <c r="B40" s="8">
        <f>COUNTIF('Dep. of Small mam, Rep, Av med.'!$N$7:$N$156,'Name and Explanation'!$C$11)</f>
        <v>0</v>
      </c>
      <c r="C40" s="8">
        <f>COUNTIF('Dep. of Small mam, Rep, Av med.'!$N$7:$N$156,'Name and Explanation'!$C$12)</f>
        <v>0</v>
      </c>
      <c r="D40" s="8">
        <f>COUNTIF('Dep. of Small mam, Rep, Av med.'!$N$7:$N$156,'Name and Explanation'!$C$13)</f>
        <v>0</v>
      </c>
      <c r="E40" s="56" t="s">
        <v>443</v>
      </c>
      <c r="F40" s="94">
        <f>COUNTIF('Dep. of Small mam, Rep, Av med.'!$E$7:$E$156,Evaluation!#REF!)</f>
        <v>0</v>
      </c>
      <c r="G40" s="8"/>
      <c r="H40" s="8"/>
      <c r="I40" s="68" t="s">
        <v>134</v>
      </c>
      <c r="J40" s="93">
        <f>COUNTIF('Dep. of Small mam, Rep, Av med.'!$AF$7:$AF$156,Evaluation!#REF!)</f>
        <v>0</v>
      </c>
    </row>
    <row r="41" spans="1:10">
      <c r="A41" s="248" t="s">
        <v>333</v>
      </c>
      <c r="B41" s="8">
        <f>COUNTIF('Dep. of Small mam, Rep, Av med.'!$O$7:$O$156,'Name and Explanation'!$C$11)</f>
        <v>0</v>
      </c>
      <c r="C41" s="8">
        <f>COUNTIF('Dep. of Small mam, Rep, Av med.'!$O$7:$O$156,'Name and Explanation'!$C$12)</f>
        <v>0</v>
      </c>
      <c r="D41" s="8">
        <f>COUNTIF('Dep. of Small mam, Rep, Av med.'!$O$7:$O$156,'Name and Explanation'!$C$13)</f>
        <v>0</v>
      </c>
      <c r="E41" s="56" t="s">
        <v>76</v>
      </c>
      <c r="F41" s="94">
        <f>COUNTIF('Dep. of Small mam, Rep, Av med.'!$E$7:$E$156,Evaluation!#REF!)</f>
        <v>0</v>
      </c>
      <c r="G41" s="8"/>
      <c r="H41" s="8"/>
      <c r="I41" s="67" t="s">
        <v>164</v>
      </c>
      <c r="J41" s="93">
        <f>COUNTIF('Dep. of Small mam, Rep, Av med.'!$AF$7:$AF$156,Evaluation!#REF!)</f>
        <v>0</v>
      </c>
    </row>
    <row r="42" spans="1:10">
      <c r="A42" s="248" t="s">
        <v>334</v>
      </c>
      <c r="B42" s="8">
        <f>COUNTIF('Dep. of Small mam, Rep, Av med.'!$P$7:$P$156,'Name and Explanation'!$C$11)</f>
        <v>0</v>
      </c>
      <c r="C42" s="8">
        <f>COUNTIF('Dep. of Small mam, Rep, Av med.'!$P$7:$P$156,'Name and Explanation'!$C$12)</f>
        <v>0</v>
      </c>
      <c r="D42" s="8">
        <f>COUNTIF('Dep. of Small mam, Rep, Av med.'!$P$7:$P$156,'Name and Explanation'!$C$13)</f>
        <v>0</v>
      </c>
      <c r="E42" s="56" t="s">
        <v>77</v>
      </c>
      <c r="F42" s="94">
        <f>COUNTIF('Dep. of Small mam, Rep, Av med.'!$E$7:$E$156,Evaluation!#REF!)</f>
        <v>0</v>
      </c>
      <c r="G42" s="8"/>
      <c r="H42" s="8"/>
      <c r="I42" s="67" t="s">
        <v>129</v>
      </c>
      <c r="J42" s="93">
        <f>COUNTIF('Dep. of Small mam, Rep, Av med.'!$AF$7:$AF$156,Evaluation!#REF!)</f>
        <v>0</v>
      </c>
    </row>
    <row r="43" spans="1:10" ht="16">
      <c r="A43" s="248" t="s">
        <v>335</v>
      </c>
      <c r="B43" s="8">
        <f>COUNTIF('Dep. of Small mam, Rep, Av med.'!$Q$7:$Q$156,'Name and Explanation'!$C$11)</f>
        <v>0</v>
      </c>
      <c r="C43" s="8">
        <f>COUNTIF('Dep. of Small mam, Rep, Av med.'!$Q$7:$Q$156,'Name and Explanation'!$C$12)</f>
        <v>0</v>
      </c>
      <c r="D43" s="8">
        <f>COUNTIF('Dep. of Small mam, Rep, Av med.'!$Q$7:$Q$156,'Name and Explanation'!$C$13)</f>
        <v>0</v>
      </c>
      <c r="E43" s="232" t="s">
        <v>78</v>
      </c>
      <c r="F43" s="94">
        <f>COUNTIF('Dep. of Small mam, Rep, Av med.'!$E$7:$E$156,Evaluation!#REF!)</f>
        <v>0</v>
      </c>
      <c r="G43" s="8"/>
      <c r="H43" s="8"/>
      <c r="I43" s="67" t="s">
        <v>157</v>
      </c>
      <c r="J43" s="93">
        <f>COUNTIF('Dep. of Small mam, Rep, Av med.'!$AF$7:$AF$156,Evaluation!#REF!)</f>
        <v>0</v>
      </c>
    </row>
    <row r="44" spans="1:10">
      <c r="A44" s="248" t="s">
        <v>93</v>
      </c>
      <c r="B44" s="107"/>
      <c r="C44" s="107"/>
      <c r="D44" s="107"/>
      <c r="E44" s="56" t="s">
        <v>79</v>
      </c>
      <c r="F44" s="94">
        <f>COUNTIF('Dep. of Small mam, Rep, Av med.'!$E$7:$E$156,Evaluation!#REF!)</f>
        <v>0</v>
      </c>
      <c r="I44" s="67" t="s">
        <v>123</v>
      </c>
      <c r="J44" s="93">
        <f>COUNTIF('Dep. of Small mam, Rep, Av med.'!$AF$7:$AF$156,Evaluation!#REF!)</f>
        <v>0</v>
      </c>
    </row>
    <row r="45" spans="1:10" ht="16" thickBot="1">
      <c r="A45" s="245" t="s">
        <v>337</v>
      </c>
      <c r="B45" s="8">
        <f>COUNTIF('Dep. of Small mam, Rep, Av med.'!$S$7:$S$156,'Name and Explanation'!$C$11)</f>
        <v>0</v>
      </c>
      <c r="C45" s="8">
        <f>COUNTIF('Dep. of Small mam, Rep, Av med.'!$S$7:$S$156,'Name and Explanation'!$C$12)</f>
        <v>0</v>
      </c>
      <c r="D45" s="8">
        <f>COUNTIF('Dep. of Small mam, Rep, Av med.'!$S$7:$S$156,'Name and Explanation'!$C$13)</f>
        <v>0</v>
      </c>
      <c r="E45" s="56" t="s">
        <v>80</v>
      </c>
      <c r="F45" s="94">
        <f>COUNTIF('Dep. of Small mam, Rep, Av med.'!$E$7:$E$156,Evaluation!#REF!)</f>
        <v>0</v>
      </c>
      <c r="I45" s="67" t="s">
        <v>23</v>
      </c>
      <c r="J45" s="93">
        <f>COUNTIF('Dep. of Small mam, Rep, Av med.'!$AF$7:$AF$156,Evaluation!#REF!)</f>
        <v>0</v>
      </c>
    </row>
    <row r="46" spans="1:10" ht="16" thickBot="1">
      <c r="A46" s="246" t="s">
        <v>2</v>
      </c>
      <c r="B46" s="8">
        <f>COUNTIF('Dep. of Small mam, Rep, Av med.'!$T$7:$T$156,'Name and Explanation'!$C$11)</f>
        <v>0</v>
      </c>
      <c r="C46" s="8">
        <f>COUNTIF('Dep. of Small mam, Rep, Av med.'!$T$7:$T$156,'Name and Explanation'!$C$12)</f>
        <v>0</v>
      </c>
      <c r="D46" s="8">
        <f>COUNTIF('Dep. of Small mam, Rep, Av med.'!$T$7:$T$156,'Name and Explanation'!$C$13)</f>
        <v>0</v>
      </c>
      <c r="E46" s="56" t="s">
        <v>81</v>
      </c>
      <c r="F46" s="94">
        <f>COUNTIF('Dep. of Small mam, Rep, Av med.'!$E$7:$E$156,Evaluation!#REF!)</f>
        <v>0</v>
      </c>
      <c r="I46" s="67" t="s">
        <v>162</v>
      </c>
      <c r="J46" s="93">
        <f>COUNTIF('Dep. of Small mam, Rep, Av med.'!$AF$7:$AF$156,Evaluation!#REF!)</f>
        <v>0</v>
      </c>
    </row>
    <row r="47" spans="1:10" ht="16" thickBot="1">
      <c r="A47" s="246" t="s">
        <v>1</v>
      </c>
      <c r="B47" s="8">
        <f>COUNTIF('Dep. of Small mam, Rep, Av med.'!$U$7:$U$156,'Name and Explanation'!$C$11)</f>
        <v>0</v>
      </c>
      <c r="C47" s="8">
        <f>COUNTIF('Dep. of Small mam, Rep, Av med.'!$U$7:$U$156,'Name and Explanation'!$C$12)</f>
        <v>0</v>
      </c>
      <c r="D47" s="8">
        <f>COUNTIF('Dep. of Small mam, Rep, Av med.'!$U$7:$U$156,'Name and Explanation'!$C$13)</f>
        <v>0</v>
      </c>
      <c r="E47" s="56" t="s">
        <v>82</v>
      </c>
      <c r="F47" s="94">
        <f>COUNTIF('Dep. of Small mam, Rep, Av med.'!$E$7:$E$156,Evaluation!#REF!)</f>
        <v>0</v>
      </c>
      <c r="I47" s="67" t="s">
        <v>158</v>
      </c>
      <c r="J47" s="93">
        <f>COUNTIF('Dep. of Small mam, Rep, Av med.'!$AF$7:$AF$156,Evaluation!#REF!)</f>
        <v>0</v>
      </c>
    </row>
    <row r="48" spans="1:10" ht="16" thickBot="1">
      <c r="A48" s="246" t="s">
        <v>5</v>
      </c>
      <c r="B48" s="8">
        <f>COUNTIF('Dep. of Small mam, Rep, Av med.'!$V$7:$V$156,'Name and Explanation'!$C$11)</f>
        <v>0</v>
      </c>
      <c r="C48" s="8">
        <f>COUNTIF('Dep. of Small mam, Rep, Av med.'!$V$7:$V$156,'Name and Explanation'!$C$12)</f>
        <v>0</v>
      </c>
      <c r="D48" s="8">
        <f>COUNTIF('Dep. of Small mam, Rep, Av med.'!$V$7:$V$156,'Name and Explanation'!$C$13)</f>
        <v>0</v>
      </c>
      <c r="E48" s="56" t="s">
        <v>83</v>
      </c>
      <c r="F48" s="94">
        <f>COUNTIF('Dep. of Small mam, Rep, Av med.'!$E$7:$E$156,Evaluation!#REF!)</f>
        <v>0</v>
      </c>
      <c r="I48" s="68" t="s">
        <v>128</v>
      </c>
      <c r="J48" s="93">
        <f>COUNTIF('Dep. of Small mam, Rep, Av med.'!$AF$7:$AF$156,Evaluation!#REF!)</f>
        <v>0</v>
      </c>
    </row>
    <row r="49" spans="1:10" ht="16" thickBot="1">
      <c r="A49" s="246" t="s">
        <v>338</v>
      </c>
      <c r="B49" s="8">
        <f>COUNTIF('Dep. of Small mam, Rep, Av med.'!$W$7:$W$156,'Name and Explanation'!$C$11)</f>
        <v>0</v>
      </c>
      <c r="C49" s="8">
        <f>COUNTIF('Dep. of Small mam, Rep, Av med.'!$W$7:$W$156,'Name and Explanation'!$C$12)</f>
        <v>0</v>
      </c>
      <c r="D49" s="8">
        <f>COUNTIF('Dep. of Small mam, Rep, Av med.'!$W$7:$W$156,'Name and Explanation'!$C$13)</f>
        <v>0</v>
      </c>
      <c r="E49" s="56" t="s">
        <v>84</v>
      </c>
      <c r="F49" s="94">
        <f>COUNTIF('Dep. of Small mam, Rep, Av med.'!$E$7:$E$156,Evaluation!#REF!)</f>
        <v>0</v>
      </c>
      <c r="I49" s="68" t="s">
        <v>156</v>
      </c>
      <c r="J49" s="93">
        <f>COUNTIF('Dep. of Small mam, Rep, Av med.'!$AF$7:$AF$156,Evaluation!#REF!)</f>
        <v>0</v>
      </c>
    </row>
    <row r="50" spans="1:10" ht="16" thickBot="1">
      <c r="A50" s="245" t="s">
        <v>6</v>
      </c>
      <c r="B50" s="8">
        <f>COUNTIF('Dep. of Small mam, Rep, Av med.'!$X$7:$X$156,'Name and Explanation'!$C$11)</f>
        <v>0</v>
      </c>
      <c r="C50" s="8">
        <f>COUNTIF('Dep. of Small mam, Rep, Av med.'!$X$7:$X$156,'Name and Explanation'!$C$12)</f>
        <v>0</v>
      </c>
      <c r="D50" s="8">
        <f>COUNTIF('Dep. of Small mam, Rep, Av med.'!$X$7:$X$156,'Name and Explanation'!$C$13)</f>
        <v>0</v>
      </c>
      <c r="E50" s="56" t="s">
        <v>85</v>
      </c>
      <c r="F50" s="94">
        <f>COUNTIF('Dep. of Small mam, Rep, Av med.'!$E$7:$E$156,Evaluation!#REF!)</f>
        <v>0</v>
      </c>
      <c r="I50" s="67" t="s">
        <v>99</v>
      </c>
      <c r="J50" s="93">
        <f>COUNTIF('Dep. of Small mam, Rep, Av med.'!$AF$7:$AF$156,Evaluation!#REF!)</f>
        <v>0</v>
      </c>
    </row>
    <row r="51" spans="1:10" ht="16" thickBot="1">
      <c r="A51" s="245" t="s">
        <v>339</v>
      </c>
      <c r="B51" s="8">
        <f>COUNTIF('Dep. of Small mam, Rep, Av med.'!$Y$7:$Y$156,'Name and Explanation'!$C$11)</f>
        <v>0</v>
      </c>
      <c r="C51" s="8">
        <f>COUNTIF('Dep. of Small mam, Rep, Av med.'!$Y$7:$Y$156,'Name and Explanation'!$C$12)</f>
        <v>0</v>
      </c>
      <c r="D51" s="8">
        <f>COUNTIF('Dep. of Small mam, Rep, Av med.'!$Y$7:$Y$156,'Name and Explanation'!$C$13)</f>
        <v>0</v>
      </c>
      <c r="E51" s="56" t="s">
        <v>86</v>
      </c>
      <c r="F51" s="94">
        <f>COUNTIF('Dep. of Small mam, Rep, Av med.'!$E$7:$E$156,Evaluation!#REF!)</f>
        <v>0</v>
      </c>
      <c r="I51" s="67" t="s">
        <v>163</v>
      </c>
      <c r="J51" s="93">
        <f>COUNTIF('Dep. of Small mam, Rep, Av med.'!$AF$7:$AF$156,Evaluation!#REF!)</f>
        <v>0</v>
      </c>
    </row>
    <row r="52" spans="1:10" ht="16" thickBot="1">
      <c r="A52" s="245" t="s">
        <v>340</v>
      </c>
      <c r="B52" s="8">
        <f>COUNTIF('Dep. of Small mam, Rep, Av med.'!$Z$7:$Z$156,'Name and Explanation'!$C$11)</f>
        <v>0</v>
      </c>
      <c r="C52" s="8">
        <f>COUNTIF('Dep. of Small mam, Rep, Av med.'!$Z$7:$Z$156,'Name and Explanation'!$C$12)</f>
        <v>0</v>
      </c>
      <c r="D52" s="8">
        <f>COUNTIF('Dep. of Small mam, Rep, Av med.'!$Z$7:$Z$156,'Name and Explanation'!$C$13)</f>
        <v>0</v>
      </c>
      <c r="E52" s="56" t="s">
        <v>87</v>
      </c>
      <c r="F52" s="94">
        <f>COUNTIF('Dep. of Small mam, Rep, Av med.'!$E$7:$E$156,Evaluation!#REF!)</f>
        <v>0</v>
      </c>
      <c r="I52" s="67" t="s">
        <v>131</v>
      </c>
      <c r="J52" s="93">
        <f>COUNTIF('Dep. of Small mam, Rep, Av med.'!$AF$7:$AF$156,Evaluation!#REF!)</f>
        <v>0</v>
      </c>
    </row>
    <row r="53" spans="1:10" ht="16" thickBot="1">
      <c r="A53" s="245" t="s">
        <v>341</v>
      </c>
      <c r="B53" s="8">
        <f>COUNTIF('Dep. of Small mam, Rep, Av med.'!$AA$7:$AA$156,'Name and Explanation'!$C$11)</f>
        <v>0</v>
      </c>
      <c r="C53" s="8">
        <f>COUNTIF('Dep. of Small mam, Rep, Av med.'!$AA$7:$AA$156,'Name and Explanation'!$C$12)</f>
        <v>0</v>
      </c>
      <c r="D53" s="8">
        <f>COUNTIF('Dep. of Small mam, Rep, Av med.'!$AA$7:$AA$156,'Name and Explanation'!$C$13)</f>
        <v>0</v>
      </c>
      <c r="E53" s="56" t="s">
        <v>88</v>
      </c>
      <c r="F53" s="94">
        <f>COUNTIF('Dep. of Small mam, Rep, Av med.'!$E$7:$E$156,Evaluation!#REF!)</f>
        <v>0</v>
      </c>
      <c r="I53" s="67" t="s">
        <v>132</v>
      </c>
      <c r="J53" s="93">
        <f>COUNTIF('Dep. of Small mam, Rep, Av med.'!$AF$7:$AF$156,Evaluation!#REF!)</f>
        <v>0</v>
      </c>
    </row>
    <row r="54" spans="1:10" ht="16" thickBot="1">
      <c r="A54" s="245" t="s">
        <v>342</v>
      </c>
      <c r="B54" s="8">
        <f>COUNTIF('Dep. of Small mam, Rep, Av med.'!$AB$7:$AB$156,'Name and Explanation'!$C$11)</f>
        <v>0</v>
      </c>
      <c r="C54" s="8">
        <f>COUNTIF('Dep. of Small mam, Rep, Av med.'!$AB$7:$AB$156,'Name and Explanation'!$C$12)</f>
        <v>0</v>
      </c>
      <c r="D54" s="8">
        <f>COUNTIF('Dep. of Small mam, Rep, Av med.'!$AB$7:$AB$156,'Name and Explanation'!$C$13)</f>
        <v>0</v>
      </c>
      <c r="E54" s="56" t="s">
        <v>89</v>
      </c>
      <c r="F54" s="94">
        <f>COUNTIF('Dep. of Small mam, Rep, Av med.'!$E$7:$E$156,Evaluation!#REF!)</f>
        <v>0</v>
      </c>
      <c r="I54" s="67" t="s">
        <v>159</v>
      </c>
      <c r="J54" s="93">
        <f>COUNTIF('Dep. of Small mam, Rep, Av med.'!$AF$7:$AF$156,Evaluation!#REF!)</f>
        <v>0</v>
      </c>
    </row>
    <row r="55" spans="1:10" ht="16" thickBot="1">
      <c r="A55" s="245" t="s">
        <v>343</v>
      </c>
      <c r="B55" s="8">
        <f>COUNTIF('Dep. of Small mam, Rep, Av med.'!$AC$7:$AC$156,'Name and Explanation'!$C$11)</f>
        <v>0</v>
      </c>
      <c r="C55" s="8">
        <f>COUNTIF('Dep. of Small mam, Rep, Av med.'!$AC$7:$AC$156,'Name and Explanation'!$C$12)</f>
        <v>0</v>
      </c>
      <c r="D55" s="8">
        <f>COUNTIF('Dep. of Small mam, Rep, Av med.'!$AC$7:$AC$156,'Name and Explanation'!$C$13)</f>
        <v>0</v>
      </c>
      <c r="E55" s="56" t="s">
        <v>90</v>
      </c>
      <c r="F55" s="94">
        <f>COUNTIF('Dep. of Small mam, Rep, Av med.'!$E$7:$E$156,Evaluation!#REF!)</f>
        <v>0</v>
      </c>
      <c r="I55" s="67" t="s">
        <v>133</v>
      </c>
      <c r="J55" s="93">
        <f>COUNTIF('Dep. of Small mam, Rep, Av med.'!$AF$7:$AF$156,Evaluation!#REF!)</f>
        <v>0</v>
      </c>
    </row>
    <row r="56" spans="1:10" ht="16" thickBot="1">
      <c r="A56" s="245" t="s">
        <v>184</v>
      </c>
      <c r="B56" s="8">
        <f>COUNTIF('Dep. of Small mam, Rep, Av med.'!$AD$7:$AD$156,'Name and Explanation'!$C$11)</f>
        <v>0</v>
      </c>
      <c r="C56" s="8">
        <f>COUNTIF('Dep. of Small mam, Rep, Av med.'!$AD$7:$AD$156,'Name and Explanation'!$C$12)</f>
        <v>0</v>
      </c>
      <c r="D56" s="8">
        <f>COUNTIF('Dep. of Small mam, Rep, Av med.'!$AD$7:$AD$156,'Name and Explanation'!$C$13)</f>
        <v>0</v>
      </c>
      <c r="E56" s="56" t="s">
        <v>91</v>
      </c>
      <c r="F56" s="94">
        <f>COUNTIF('Dep. of Small mam, Rep, Av med.'!$E$7:$E$156,Evaluation!#REF!)</f>
        <v>0</v>
      </c>
      <c r="I56" s="67" t="s">
        <v>135</v>
      </c>
      <c r="J56" s="93">
        <f>COUNTIF('Dep. of Small mam, Rep, Av med.'!$AF$7:$AF$156,Evaluation!#REF!)</f>
        <v>0</v>
      </c>
    </row>
    <row r="57" spans="1:10" ht="16" thickBot="1">
      <c r="A57" s="246" t="s">
        <v>232</v>
      </c>
      <c r="B57" s="8">
        <f>COUNTIF('Dep. of Small mam, Rep, Av med.'!$AE$7:$AE$156,'Name and Explanation'!$C$11)</f>
        <v>0</v>
      </c>
      <c r="C57" s="8">
        <f>COUNTIF('Dep. of Small mam, Rep, Av med.'!$AE$7:$AE$156,'Name and Explanation'!$C$12)</f>
        <v>0</v>
      </c>
      <c r="D57" s="8">
        <f>COUNTIF('Dep. of Small mam, Rep, Av med.'!$AE$7:$AE$156,'Name and Explanation'!$C$13)</f>
        <v>0</v>
      </c>
      <c r="E57" s="56" t="s">
        <v>92</v>
      </c>
      <c r="F57" s="94">
        <f>COUNTIF('Dep. of Small mam, Rep, Av med.'!$E$7:$E$156,Evaluation!#REF!)</f>
        <v>0</v>
      </c>
      <c r="I57" s="67" t="s">
        <v>168</v>
      </c>
      <c r="J57" s="93">
        <f>COUNTIF('Dep. of Small mam, Rep, Av med.'!$AF$7:$AF$156,Evaluation!#REF!)</f>
        <v>0</v>
      </c>
    </row>
    <row r="58" spans="1:10">
      <c r="E58" s="57" t="s">
        <v>93</v>
      </c>
      <c r="F58" s="94">
        <f>COUNTIF('Dep. of Small mam, Rep, Av med.'!$E$7:$E$156,Evaluation!#REF!)</f>
        <v>0</v>
      </c>
      <c r="I58" s="67" t="s">
        <v>165</v>
      </c>
      <c r="J58" s="93">
        <f>COUNTIF('Dep. of Small mam, Rep, Av med.'!$AF$7:$AF$156,Evaluation!#REF!)</f>
        <v>0</v>
      </c>
    </row>
    <row r="59" spans="1:10">
      <c r="I59" s="104" t="s">
        <v>166</v>
      </c>
      <c r="J59" s="93">
        <f>COUNTIF('Dep. of Small mam, Rep, Av med.'!$AF$7:$AF$156,Evaluation!#REF!)</f>
        <v>0</v>
      </c>
    </row>
    <row r="60" spans="1:10">
      <c r="I60" s="249"/>
      <c r="J60" s="249"/>
    </row>
    <row r="65" spans="1:14" s="17" customFormat="1">
      <c r="A65" s="17" t="s">
        <v>170</v>
      </c>
      <c r="E65" s="78" t="s">
        <v>429</v>
      </c>
      <c r="F65" s="78">
        <f>SUM(B67:B87)</f>
        <v>0</v>
      </c>
      <c r="I65" s="78" t="s">
        <v>430</v>
      </c>
      <c r="J65" s="78">
        <f>SUM(C67:C87)</f>
        <v>0</v>
      </c>
      <c r="M65" s="78" t="s">
        <v>431</v>
      </c>
      <c r="N65" s="78">
        <f>SUM(D67:D87)</f>
        <v>0</v>
      </c>
    </row>
    <row r="66" spans="1:14" s="2" customFormat="1" ht="55">
      <c r="B66" s="74" t="s">
        <v>66</v>
      </c>
      <c r="C66" s="74" t="s">
        <v>65</v>
      </c>
      <c r="D66" s="74" t="s">
        <v>63</v>
      </c>
      <c r="F66" s="74" t="s">
        <v>315</v>
      </c>
      <c r="G66" s="105"/>
      <c r="H66" s="105"/>
      <c r="I66" s="73"/>
      <c r="J66" s="74" t="s">
        <v>315</v>
      </c>
      <c r="K66" s="105"/>
      <c r="L66" s="105"/>
      <c r="M66" s="2" t="s">
        <v>45</v>
      </c>
      <c r="N66" s="74" t="s">
        <v>315</v>
      </c>
    </row>
    <row r="67" spans="1:14" ht="16">
      <c r="A67" s="12" t="s">
        <v>115</v>
      </c>
      <c r="B67">
        <f>COUNTIFS('Clinic for Swine and sm. Rum.'!$G$7:$G$106,'Name and Explanation'!$C$11)</f>
        <v>0</v>
      </c>
      <c r="C67">
        <f>COUNTIFS('Clinic for Swine and sm. Rum.'!$G$7:$G$106,'Name and Explanation'!$C$12)</f>
        <v>0</v>
      </c>
      <c r="D67">
        <f>COUNTIFS('Clinic for Swine and sm. Rum.'!$G$7:$G$106,'Name and Explanation'!$C$13)</f>
        <v>0</v>
      </c>
      <c r="E67" s="55" t="s">
        <v>69</v>
      </c>
      <c r="F67" s="93">
        <f>COUNTIF('Clinic for Swine and sm. Rum.'!$E$7:$E$106,Evaluation!E67)</f>
        <v>0</v>
      </c>
      <c r="I67" s="96" t="s">
        <v>155</v>
      </c>
      <c r="J67" s="93">
        <f>COUNTIF('Clinic for Swine and sm. Rum.'!$AA$7:$AA$106,Evaluation!I67)</f>
        <v>0</v>
      </c>
      <c r="M67" s="130" t="s">
        <v>51</v>
      </c>
      <c r="N67" s="93">
        <f>COUNTIF('Clinic for Swine and sm. Rum.'!$C$7:$C$106,Evaluation!M67)</f>
        <v>0</v>
      </c>
    </row>
    <row r="68" spans="1:14" ht="16">
      <c r="A68" s="12" t="s">
        <v>363</v>
      </c>
      <c r="B68">
        <f>COUNTIFS('Clinic for Swine and sm. Rum.'!$H$7:$H$106,'Name and Explanation'!$C$11)</f>
        <v>0</v>
      </c>
      <c r="C68">
        <f>COUNTIFS('Clinic for Swine and sm. Rum.'!$H$7:$H$106,'Name and Explanation'!$C$12)</f>
        <v>0</v>
      </c>
      <c r="D68">
        <f>COUNTIFS('Clinic for Swine and sm. Rum.'!$H$7:$H$106,'Name and Explanation'!$C$13)</f>
        <v>0</v>
      </c>
      <c r="E68" s="56" t="s">
        <v>70</v>
      </c>
      <c r="F68" s="93">
        <f>COUNTIF('Clinic for Swine and sm. Rum.'!$E$7:$E$106,Evaluation!E68)</f>
        <v>0</v>
      </c>
      <c r="I68" s="97" t="s">
        <v>120</v>
      </c>
      <c r="J68" s="93">
        <f>COUNTIF('Clinic for Swine and sm. Rum.'!$AA$7:$AA$106,Evaluation!I68)</f>
        <v>0</v>
      </c>
      <c r="M68" s="133" t="s">
        <v>432</v>
      </c>
      <c r="N68" s="93">
        <f>COUNTIF('Clinic for Swine and sm. Rum.'!$C$7:$C$106,Evaluation!M68)</f>
        <v>0</v>
      </c>
    </row>
    <row r="69" spans="1:14" ht="16">
      <c r="A69" s="12" t="s">
        <v>329</v>
      </c>
      <c r="B69">
        <f>COUNTIFS('Clinic for Swine and sm. Rum.'!$I$7:$I$106,'Name and Explanation'!$C$11)</f>
        <v>0</v>
      </c>
      <c r="C69">
        <f>COUNTIFS('Clinic for Swine and sm. Rum.'!$I$7:$I$106,'Name and Explanation'!$C$12)</f>
        <v>0</v>
      </c>
      <c r="D69">
        <f>COUNTIFS('Clinic for Swine and sm. Rum.'!$I$7:$I$106,'Name and Explanation'!$C$13)</f>
        <v>0</v>
      </c>
      <c r="E69" s="56" t="s">
        <v>71</v>
      </c>
      <c r="F69" s="93">
        <f>COUNTIF('Clinic for Swine and sm. Rum.'!$E$7:$E$106,Evaluation!E69)</f>
        <v>0</v>
      </c>
      <c r="I69" s="97" t="s">
        <v>192</v>
      </c>
      <c r="J69" s="93">
        <f>COUNTIF('Clinic for Swine and sm. Rum.'!$AA$7:$AA$106,Evaluation!I69)</f>
        <v>0</v>
      </c>
      <c r="M69" s="130" t="s">
        <v>433</v>
      </c>
      <c r="N69" s="93">
        <f>COUNTIF('Clinic for Swine and sm. Rum.'!$C$7:$C$106,Evaluation!M69)</f>
        <v>0</v>
      </c>
    </row>
    <row r="70" spans="1:14" ht="16">
      <c r="A70" s="12" t="s">
        <v>210</v>
      </c>
      <c r="B70">
        <f>COUNTIFS('Clinic for Swine and sm. Rum.'!$J$7:$J$106,'Name and Explanation'!$C$11)</f>
        <v>0</v>
      </c>
      <c r="C70">
        <f>COUNTIFS('Clinic for Swine and sm. Rum.'!$J$7:$J$106,'Name and Explanation'!$C$12)</f>
        <v>0</v>
      </c>
      <c r="D70">
        <f>COUNTIFS('Clinic for Swine and sm. Rum.'!$J$7:$J$106,'Name and Explanation'!$C$13)</f>
        <v>0</v>
      </c>
      <c r="E70" s="56" t="s">
        <v>72</v>
      </c>
      <c r="F70" s="93">
        <f>COUNTIF('Clinic for Swine and sm. Rum.'!$E$7:$E$106,Evaluation!E70)</f>
        <v>0</v>
      </c>
      <c r="I70" s="97" t="s">
        <v>180</v>
      </c>
      <c r="J70" s="93">
        <f>COUNTIF('Clinic for Swine and sm. Rum.'!$AA$7:$AA$106,Evaluation!I70)</f>
        <v>0</v>
      </c>
      <c r="M70" s="130" t="s">
        <v>54</v>
      </c>
      <c r="N70" s="93">
        <f>COUNTIF('Clinic for Swine and sm. Rum.'!$C$7:$C$106,Evaluation!M70)</f>
        <v>0</v>
      </c>
    </row>
    <row r="71" spans="1:14" ht="16">
      <c r="A71" s="12" t="s">
        <v>331</v>
      </c>
      <c r="B71">
        <f>COUNTIFS('Clinic for Swine and sm. Rum.'!$K$7:$K$106,'Name and Explanation'!$C$11)</f>
        <v>0</v>
      </c>
      <c r="C71">
        <f>COUNTIFS('Clinic for Swine and sm. Rum.'!$K$7:$K$106,'Name and Explanation'!$C$12)</f>
        <v>0</v>
      </c>
      <c r="D71">
        <f>COUNTIFS('Clinic for Swine and sm. Rum.'!$K$7:$K$106,'Name and Explanation'!$C$13)</f>
        <v>0</v>
      </c>
      <c r="E71" s="56" t="s">
        <v>73</v>
      </c>
      <c r="F71" s="93">
        <f>COUNTIF('Clinic for Swine and sm. Rum.'!$E$7:$E$106,Evaluation!E71)</f>
        <v>0</v>
      </c>
      <c r="I71" s="97" t="s">
        <v>189</v>
      </c>
      <c r="J71" s="93">
        <f>COUNTIF('Clinic for Swine and sm. Rum.'!$AA$7:$AA$106,Evaluation!I71)</f>
        <v>0</v>
      </c>
      <c r="M71" s="130" t="s">
        <v>55</v>
      </c>
      <c r="N71" s="93">
        <f>COUNTIF('Clinic for Swine and sm. Rum.'!$C$7:$C$106,Evaluation!M71)</f>
        <v>0</v>
      </c>
    </row>
    <row r="72" spans="1:14" ht="16">
      <c r="A72" s="12" t="s">
        <v>364</v>
      </c>
      <c r="B72">
        <f>COUNTIFS('Clinic for Swine and sm. Rum.'!$L$7:$L$106,'Name and Explanation'!$C$11)</f>
        <v>0</v>
      </c>
      <c r="C72">
        <f>COUNTIFS('Clinic for Swine and sm. Rum.'!$L$7:$L$106,'Name and Explanation'!$C$12)</f>
        <v>0</v>
      </c>
      <c r="D72">
        <f>COUNTIFS('Clinic for Swine and sm. Rum.'!$L$7:$L$106,'Name and Explanation'!$C$13)</f>
        <v>0</v>
      </c>
      <c r="E72" s="56" t="s">
        <v>74</v>
      </c>
      <c r="F72" s="93">
        <f>COUNTIF('Clinic for Swine and sm. Rum.'!$E$7:$E$106,Evaluation!E72)</f>
        <v>0</v>
      </c>
      <c r="I72" s="97" t="s">
        <v>179</v>
      </c>
      <c r="J72" s="93">
        <f>COUNTIF('Clinic for Swine and sm. Rum.'!$AA$7:$AA$106,Evaluation!I72)</f>
        <v>0</v>
      </c>
      <c r="M72" s="130" t="s">
        <v>60</v>
      </c>
      <c r="N72" s="93">
        <f>COUNTIF('Clinic for Swine and sm. Rum.'!$C$7:$C$106,Evaluation!M72)</f>
        <v>0</v>
      </c>
    </row>
    <row r="73" spans="1:14" ht="16">
      <c r="A73" s="12" t="s">
        <v>3</v>
      </c>
      <c r="B73">
        <f>COUNTIFS('Clinic for Swine and sm. Rum.'!$M$7:$M$106,'Name and Explanation'!$C$11)</f>
        <v>0</v>
      </c>
      <c r="C73">
        <f>COUNTIFS('Clinic for Swine and sm. Rum.'!$M$7:$M$106,'Name and Explanation'!$C$12)</f>
        <v>0</v>
      </c>
      <c r="D73">
        <f>COUNTIFS('Clinic for Swine and sm. Rum.'!$M$7:$M$106,'Name and Explanation'!$C$13)</f>
        <v>0</v>
      </c>
      <c r="E73" s="56" t="s">
        <v>75</v>
      </c>
      <c r="F73" s="93">
        <f>COUNTIF('Clinic for Swine and sm. Rum.'!$E$7:$E$106,Evaluation!E73)</f>
        <v>0</v>
      </c>
      <c r="I73" s="61" t="s">
        <v>191</v>
      </c>
      <c r="J73" s="93">
        <f>COUNTIF('Clinic for Swine and sm. Rum.'!$AA$7:$AA$106,Evaluation!I73)</f>
        <v>0</v>
      </c>
    </row>
    <row r="74" spans="1:14" ht="16">
      <c r="A74" s="12" t="s">
        <v>4</v>
      </c>
      <c r="B74">
        <f>COUNTIFS('Clinic for Swine and sm. Rum.'!$N$7:$N$106,'Name and Explanation'!$C$11)</f>
        <v>0</v>
      </c>
      <c r="C74">
        <f>COUNTIFS('Clinic for Swine and sm. Rum.'!$N$7:$N$106,'Name and Explanation'!$C$12)</f>
        <v>0</v>
      </c>
      <c r="D74">
        <f>COUNTIFS('Clinic for Swine and sm. Rum.'!$N$7:$N$106,'Name and Explanation'!$C$13)</f>
        <v>0</v>
      </c>
      <c r="E74" s="56" t="s">
        <v>443</v>
      </c>
      <c r="F74" s="93">
        <f>COUNTIF('Clinic for Swine and sm. Rum.'!$E$7:$E$106,Evaluation!E74)</f>
        <v>0</v>
      </c>
      <c r="I74" s="61" t="s">
        <v>198</v>
      </c>
      <c r="J74" s="93">
        <f>COUNTIF('Clinic for Swine and sm. Rum.'!$AA$7:$AA$106,Evaluation!I74)</f>
        <v>0</v>
      </c>
    </row>
    <row r="75" spans="1:14" ht="16">
      <c r="A75" s="12" t="s">
        <v>365</v>
      </c>
      <c r="B75">
        <f>COUNTIFS('Clinic for Swine and sm. Rum.'!$O$7:$O$106,'Name and Explanation'!$C$11)</f>
        <v>0</v>
      </c>
      <c r="C75">
        <f>COUNTIFS('Clinic for Swine and sm. Rum.'!$O$7:$O$106,'Name and Explanation'!$C$12)</f>
        <v>0</v>
      </c>
      <c r="D75">
        <f>COUNTIFS('Clinic for Swine and sm. Rum.'!$O$7:$O$106,'Name and Explanation'!$C$13)</f>
        <v>0</v>
      </c>
      <c r="E75" s="56" t="s">
        <v>76</v>
      </c>
      <c r="F75" s="93">
        <f>COUNTIF('Clinic for Swine and sm. Rum.'!$E$7:$E$106,Evaluation!E75)</f>
        <v>0</v>
      </c>
      <c r="I75" s="61" t="s">
        <v>199</v>
      </c>
      <c r="J75" s="93">
        <f>COUNTIF('Clinic for Swine and sm. Rum.'!$AA$7:$AA$106,Evaluation!I75)</f>
        <v>0</v>
      </c>
    </row>
    <row r="76" spans="1:14" ht="16">
      <c r="A76" s="12" t="s">
        <v>366</v>
      </c>
      <c r="B76">
        <f>COUNTIFS('Clinic for Swine and sm. Rum.'!$P$7:$P$106,'Name and Explanation'!$C$11)</f>
        <v>0</v>
      </c>
      <c r="C76">
        <f>COUNTIFS('Clinic for Swine and sm. Rum.'!$P$7:$P$106,'Name and Explanation'!$C$12)</f>
        <v>0</v>
      </c>
      <c r="D76">
        <f>COUNTIFS('Clinic for Swine and sm. Rum.'!$P$7:$P$106,'Name and Explanation'!$C$13)</f>
        <v>0</v>
      </c>
      <c r="E76" s="56" t="s">
        <v>77</v>
      </c>
      <c r="F76" s="93">
        <f>COUNTIF('Clinic for Swine and sm. Rum.'!$E$7:$E$106,Evaluation!E76)</f>
        <v>0</v>
      </c>
      <c r="I76" s="61" t="s">
        <v>181</v>
      </c>
      <c r="J76" s="93">
        <f>COUNTIF('Clinic for Swine and sm. Rum.'!$AA$7:$AA$106,Evaluation!I76)</f>
        <v>0</v>
      </c>
    </row>
    <row r="77" spans="1:14" ht="16">
      <c r="A77" s="12" t="s">
        <v>367</v>
      </c>
      <c r="B77">
        <f>COUNTIFS('Clinic for Swine and sm. Rum.'!$Q$7:$Q$106,'Name and Explanation'!$C$11)</f>
        <v>0</v>
      </c>
      <c r="C77">
        <f>COUNTIFS('Clinic for Swine and sm. Rum.'!$Q$7:$Q$106,'Name and Explanation'!$C$12)</f>
        <v>0</v>
      </c>
      <c r="D77">
        <f>COUNTIFS('Clinic for Swine and sm. Rum.'!$Q$7:$Q$106,'Name and Explanation'!$C$13)</f>
        <v>0</v>
      </c>
      <c r="E77" s="232" t="s">
        <v>78</v>
      </c>
      <c r="F77" s="93">
        <f>COUNTIF('Clinic for Swine and sm. Rum.'!$E$7:$E$106,Evaluation!E77)</f>
        <v>0</v>
      </c>
      <c r="I77" s="61" t="s">
        <v>182</v>
      </c>
      <c r="J77" s="93">
        <f>COUNTIF('Clinic for Swine and sm. Rum.'!$AA$7:$AA$106,Evaluation!I77)</f>
        <v>0</v>
      </c>
    </row>
    <row r="78" spans="1:14" ht="16">
      <c r="A78" s="250" t="s">
        <v>368</v>
      </c>
      <c r="B78">
        <f>COUNTIFS('Clinic for Swine and sm. Rum.'!$R$7:$R$106,'Name and Explanation'!$C$11)</f>
        <v>0</v>
      </c>
      <c r="C78">
        <f>COUNTIFS('Clinic for Swine and sm. Rum.'!$R$7:$R$106,'Name and Explanation'!$C$12)</f>
        <v>0</v>
      </c>
      <c r="D78">
        <f>COUNTIFS('Clinic for Swine and sm. Rum.'!$R$7:$R$106,'Name and Explanation'!$C$13)</f>
        <v>0</v>
      </c>
      <c r="E78" s="56" t="s">
        <v>79</v>
      </c>
      <c r="F78" s="93">
        <f>COUNTIF('Clinic for Swine and sm. Rum.'!$E$7:$E$106,Evaluation!E78)</f>
        <v>0</v>
      </c>
      <c r="I78" s="61" t="s">
        <v>184</v>
      </c>
      <c r="J78" s="93">
        <f>COUNTIF('Clinic for Swine and sm. Rum.'!$AA$7:$AA$106,Evaluation!I78)</f>
        <v>0</v>
      </c>
    </row>
    <row r="79" spans="1:14" ht="16">
      <c r="A79" s="84" t="s">
        <v>93</v>
      </c>
      <c r="B79" s="125"/>
      <c r="C79" s="125"/>
      <c r="D79" s="125"/>
      <c r="E79" s="56" t="s">
        <v>80</v>
      </c>
      <c r="F79" s="93">
        <f>COUNTIF('Clinic for Swine and sm. Rum.'!$E$7:$E$106,Evaluation!E79)</f>
        <v>0</v>
      </c>
      <c r="I79" s="61" t="s">
        <v>123</v>
      </c>
      <c r="J79" s="93">
        <f>COUNTIF('Clinic for Swine and sm. Rum.'!$AA$7:$AA$106,Evaluation!I79)</f>
        <v>0</v>
      </c>
    </row>
    <row r="80" spans="1:14">
      <c r="A80" s="91" t="s">
        <v>2</v>
      </c>
      <c r="B80">
        <f>COUNTIFS('Clinic for Swine and sm. Rum.'!$T$7:$T$106,'Name and Explanation'!$C$11)</f>
        <v>0</v>
      </c>
      <c r="C80">
        <f>COUNTIFS('Clinic for Swine and sm. Rum.'!$T$7:$T$106,'Name and Explanation'!$C$12)</f>
        <v>0</v>
      </c>
      <c r="D80">
        <f>COUNTIFS('Clinic for Swine and sm. Rum.'!$T$7:$T$106,'Name and Explanation'!$C$13)</f>
        <v>0</v>
      </c>
      <c r="E80" s="56" t="s">
        <v>81</v>
      </c>
      <c r="F80" s="93">
        <f>COUNTIF('Clinic for Swine and sm. Rum.'!$E$7:$E$106,Evaluation!E80)</f>
        <v>0</v>
      </c>
      <c r="I80" s="61" t="s">
        <v>190</v>
      </c>
      <c r="J80" s="93">
        <f>COUNTIF('Clinic for Swine and sm. Rum.'!$AA$7:$AA$106,Evaluation!I80)</f>
        <v>0</v>
      </c>
    </row>
    <row r="81" spans="1:14">
      <c r="A81" s="91" t="s">
        <v>1</v>
      </c>
      <c r="B81">
        <f>COUNTIFS('Clinic for Swine and sm. Rum.'!$U$7:$U$106,'Name and Explanation'!$C$11)</f>
        <v>0</v>
      </c>
      <c r="C81">
        <f>COUNTIFS('Clinic for Swine and sm. Rum.'!$U$7:$U$106,'Name and Explanation'!$C$12)</f>
        <v>0</v>
      </c>
      <c r="D81">
        <f>COUNTIFS('Clinic for Swine and sm. Rum.'!$U$7:$U$106,'Name and Explanation'!$C$13)</f>
        <v>0</v>
      </c>
      <c r="E81" s="56" t="s">
        <v>82</v>
      </c>
      <c r="F81" s="93">
        <f>COUNTIF('Clinic for Swine and sm. Rum.'!$E$7:$E$106,Evaluation!E81)</f>
        <v>0</v>
      </c>
      <c r="I81" s="61" t="s">
        <v>187</v>
      </c>
      <c r="J81" s="93">
        <f>COUNTIF('Clinic for Swine and sm. Rum.'!$AA$7:$AA$106,Evaluation!I81)</f>
        <v>0</v>
      </c>
    </row>
    <row r="82" spans="1:14">
      <c r="A82" s="91" t="s">
        <v>5</v>
      </c>
      <c r="B82">
        <f>COUNTIFS('Clinic for Swine and sm. Rum.'!$V$7:$V$106,'Name and Explanation'!$C$11)</f>
        <v>0</v>
      </c>
      <c r="C82">
        <f>COUNTIFS('Clinic for Swine and sm. Rum.'!$V$7:$V$106,'Name and Explanation'!$C$12)</f>
        <v>0</v>
      </c>
      <c r="D82">
        <f>COUNTIFS('Clinic for Swine and sm. Rum.'!$V$7:$V$106,'Name and Explanation'!$C$13)</f>
        <v>0</v>
      </c>
      <c r="E82" s="56" t="s">
        <v>83</v>
      </c>
      <c r="F82" s="93">
        <f>COUNTIF('Clinic for Swine and sm. Rum.'!$E$7:$E$106,Evaluation!E82)</f>
        <v>0</v>
      </c>
      <c r="I82" s="61" t="s">
        <v>193</v>
      </c>
      <c r="J82" s="93">
        <f>COUNTIF('Clinic for Swine and sm. Rum.'!$AA$7:$AA$106,Evaluation!I82)</f>
        <v>0</v>
      </c>
    </row>
    <row r="83" spans="1:14">
      <c r="A83" s="91" t="s">
        <v>370</v>
      </c>
      <c r="B83">
        <f>COUNTIFS('Clinic for Swine and sm. Rum.'!$W$7:$W$106,'Name and Explanation'!$C$11)</f>
        <v>0</v>
      </c>
      <c r="C83">
        <f>COUNTIFS('Clinic for Swine and sm. Rum.'!$W$7:$W$106,'Name and Explanation'!$C$12)</f>
        <v>0</v>
      </c>
      <c r="D83">
        <f>COUNTIFS('Clinic for Swine and sm. Rum.'!$W$7:$W$106,'Name and Explanation'!$C$13)</f>
        <v>0</v>
      </c>
      <c r="E83" s="56" t="s">
        <v>84</v>
      </c>
      <c r="F83" s="93">
        <f>COUNTIF('Clinic for Swine and sm. Rum.'!$E$7:$E$106,Evaluation!E83)</f>
        <v>0</v>
      </c>
      <c r="I83" s="61" t="s">
        <v>194</v>
      </c>
      <c r="J83" s="93">
        <f>COUNTIF('Clinic for Swine and sm. Rum.'!$AA$7:$AA$106,Evaluation!I83)</f>
        <v>0</v>
      </c>
    </row>
    <row r="84" spans="1:14" ht="16">
      <c r="A84" s="84" t="s">
        <v>340</v>
      </c>
      <c r="B84">
        <f>COUNTIFS('Clinic for Swine and sm. Rum.'!$X$7:$X$106,'Name and Explanation'!$C$11)</f>
        <v>0</v>
      </c>
      <c r="C84">
        <f>COUNTIFS('Clinic for Swine and sm. Rum.'!$X$7:$X$106,'Name and Explanation'!$C$12)</f>
        <v>0</v>
      </c>
      <c r="D84">
        <f>COUNTIFS('Clinic for Swine and sm. Rum.'!$X$7:$X$106,'Name and Explanation'!$C$13)</f>
        <v>0</v>
      </c>
      <c r="E84" s="56" t="s">
        <v>85</v>
      </c>
      <c r="F84" s="93">
        <f>COUNTIF('Clinic for Swine and sm. Rum.'!$E$7:$E$106,Evaluation!E84)</f>
        <v>0</v>
      </c>
      <c r="I84" s="61" t="s">
        <v>195</v>
      </c>
      <c r="J84" s="93">
        <f>COUNTIF('Clinic for Swine and sm. Rum.'!$AA$7:$AA$106,Evaluation!I84)</f>
        <v>0</v>
      </c>
    </row>
    <row r="85" spans="1:14">
      <c r="A85" s="91" t="s">
        <v>371</v>
      </c>
      <c r="B85">
        <f>COUNTIFS('Clinic for Swine and sm. Rum.'!$Y$7:$Y$106,'Name and Explanation'!$C$11)</f>
        <v>0</v>
      </c>
      <c r="C85">
        <f>COUNTIFS('Clinic for Swine and sm. Rum.'!$Y$7:$Y$106,'Name and Explanation'!$C$12)</f>
        <v>0</v>
      </c>
      <c r="D85">
        <f>COUNTIFS('Clinic for Swine and sm. Rum.'!$Y$7:$Y$106,'Name and Explanation'!$C$13)</f>
        <v>0</v>
      </c>
      <c r="E85" s="56" t="s">
        <v>86</v>
      </c>
      <c r="F85" s="93">
        <f>COUNTIF('Clinic for Swine and sm. Rum.'!$E$7:$E$106,Evaluation!E85)</f>
        <v>0</v>
      </c>
      <c r="I85" s="61" t="s">
        <v>185</v>
      </c>
      <c r="J85" s="93">
        <f>COUNTIF('Clinic for Swine and sm. Rum.'!$AA$7:$AA$106,Evaluation!I85)</f>
        <v>0</v>
      </c>
    </row>
    <row r="86" spans="1:14">
      <c r="A86" s="91" t="s">
        <v>434</v>
      </c>
      <c r="B86">
        <f>COUNTIFS('Clinic for Swine and sm. Rum.'!$Z$7:$Z$106,'Name and Explanation'!$C$11)</f>
        <v>0</v>
      </c>
      <c r="C86">
        <f>COUNTIFS('Clinic for Swine and sm. Rum.'!$Z$7:$Z$106,'Name and Explanation'!$C$12)</f>
        <v>0</v>
      </c>
      <c r="D86">
        <f>COUNTIFS('Clinic for Swine and sm. Rum.'!$Z$7:$Z$106,'Name and Explanation'!$C$13)</f>
        <v>0</v>
      </c>
      <c r="E86" s="56" t="s">
        <v>87</v>
      </c>
      <c r="F86" s="93">
        <f>COUNTIF('Clinic for Swine and sm. Rum.'!$E$7:$E$106,Evaluation!E86)</f>
        <v>0</v>
      </c>
      <c r="I86" s="61" t="s">
        <v>196</v>
      </c>
      <c r="J86" s="93">
        <f>COUNTIF('Clinic for Swine and sm. Rum.'!$AA$7:$AA$106,Evaluation!I86)</f>
        <v>0</v>
      </c>
    </row>
    <row r="87" spans="1:14">
      <c r="A87" s="91" t="s">
        <v>232</v>
      </c>
      <c r="B87">
        <f>COUNTIFS('Clinic for Swine and sm. Rum.'!$AA$7:$AA$106,'Name and Explanation'!$C$11)</f>
        <v>0</v>
      </c>
      <c r="C87">
        <f>COUNTIFS('Clinic for Swine and sm. Rum.'!$AA$7:$AA$106,'Name and Explanation'!$C$12)</f>
        <v>0</v>
      </c>
      <c r="D87">
        <f>COUNTIFS('Clinic for Swine and sm. Rum.'!$AA$7:$AA$106,'Name and Explanation'!$C$13)</f>
        <v>0</v>
      </c>
      <c r="E87" s="56" t="s">
        <v>88</v>
      </c>
      <c r="F87" s="93">
        <f>COUNTIF('Clinic for Swine and sm. Rum.'!$E$7:$E$106,Evaluation!E87)</f>
        <v>0</v>
      </c>
      <c r="I87" s="61" t="s">
        <v>197</v>
      </c>
      <c r="J87" s="93">
        <f>COUNTIF('Clinic for Swine and sm. Rum.'!$AA$7:$AA$106,Evaluation!I87)</f>
        <v>0</v>
      </c>
    </row>
    <row r="88" spans="1:14">
      <c r="E88" s="56" t="s">
        <v>89</v>
      </c>
      <c r="F88" s="93">
        <f>COUNTIF('Clinic for Swine and sm. Rum.'!$E$7:$E$106,Evaluation!E88)</f>
        <v>0</v>
      </c>
      <c r="I88" s="61" t="s">
        <v>159</v>
      </c>
      <c r="J88" s="93">
        <f>COUNTIF('Clinic for Swine and sm. Rum.'!$AA$7:$AA$106,Evaluation!I88)</f>
        <v>0</v>
      </c>
    </row>
    <row r="89" spans="1:14">
      <c r="E89" s="56" t="s">
        <v>90</v>
      </c>
      <c r="F89" s="93">
        <f>COUNTIF('Clinic for Swine and sm. Rum.'!$E$7:$E$106,Evaluation!E89)</f>
        <v>0</v>
      </c>
      <c r="I89" s="61" t="s">
        <v>183</v>
      </c>
      <c r="J89" s="93">
        <f>COUNTIF('Clinic for Swine and sm. Rum.'!$AA$7:$AA$106,Evaluation!I89)</f>
        <v>0</v>
      </c>
    </row>
    <row r="90" spans="1:14">
      <c r="E90" s="56" t="s">
        <v>91</v>
      </c>
      <c r="F90" s="93">
        <f>COUNTIF('Clinic for Swine and sm. Rum.'!$E$7:$E$106,Evaluation!E90)</f>
        <v>0</v>
      </c>
      <c r="I90" s="61" t="s">
        <v>188</v>
      </c>
      <c r="J90" s="93">
        <f>COUNTIF('Clinic for Swine and sm. Rum.'!$AA$7:$AA$106,Evaluation!I90)</f>
        <v>0</v>
      </c>
    </row>
    <row r="91" spans="1:14">
      <c r="E91" s="56" t="s">
        <v>92</v>
      </c>
      <c r="F91" s="93">
        <f>COUNTIF('Clinic for Swine and sm. Rum.'!$E$7:$E$106,Evaluation!E91)</f>
        <v>0</v>
      </c>
      <c r="I91" s="62" t="s">
        <v>186</v>
      </c>
      <c r="J91" s="93">
        <f>COUNTIF('Clinic for Swine and sm. Rum.'!$AA$7:$AA$106,Evaluation!I91)</f>
        <v>0</v>
      </c>
    </row>
    <row r="92" spans="1:14">
      <c r="A92" s="8"/>
      <c r="E92" s="57" t="s">
        <v>93</v>
      </c>
      <c r="F92" s="93">
        <f>COUNTIF('Clinic for Swine and sm. Rum.'!$E$7:$E$106,Evaluation!E92)</f>
        <v>0</v>
      </c>
    </row>
    <row r="93" spans="1:14">
      <c r="A93" s="8"/>
    </row>
    <row r="94" spans="1:14" s="17" customFormat="1">
      <c r="A94" s="17" t="s">
        <v>435</v>
      </c>
      <c r="E94" s="78" t="s">
        <v>414</v>
      </c>
      <c r="F94" s="78">
        <f>SUM(B96:B106)</f>
        <v>0</v>
      </c>
      <c r="I94" s="78" t="s">
        <v>415</v>
      </c>
      <c r="J94" s="78">
        <f>SUM(C96:C106)</f>
        <v>0</v>
      </c>
      <c r="M94" s="78" t="s">
        <v>416</v>
      </c>
      <c r="N94" s="78">
        <f>SUM(D96:D106)</f>
        <v>0</v>
      </c>
    </row>
    <row r="95" spans="1:14" ht="55">
      <c r="A95" s="2"/>
      <c r="B95" s="74" t="s">
        <v>66</v>
      </c>
      <c r="C95" s="74" t="s">
        <v>65</v>
      </c>
      <c r="D95" s="74" t="s">
        <v>63</v>
      </c>
      <c r="E95" s="50" t="s">
        <v>32</v>
      </c>
      <c r="F95" s="74" t="s">
        <v>315</v>
      </c>
      <c r="G95" s="105"/>
      <c r="H95" s="105"/>
      <c r="I95" s="131" t="s">
        <v>392</v>
      </c>
      <c r="J95" s="74" t="s">
        <v>315</v>
      </c>
      <c r="M95" s="131" t="s">
        <v>439</v>
      </c>
      <c r="N95" s="74" t="s">
        <v>315</v>
      </c>
    </row>
    <row r="96" spans="1:14" ht="16">
      <c r="A96" s="84" t="s">
        <v>115</v>
      </c>
      <c r="B96">
        <f>COUNTIF('Clinic for Small Animals'!$I$10:$I$163,'Name and Explanation'!$C$11)</f>
        <v>0</v>
      </c>
      <c r="C96">
        <f>COUNTIF('Clinic for Small Animals'!$I$10:$I$163,'Name and Explanation'!$C$12)</f>
        <v>0</v>
      </c>
      <c r="D96">
        <f>COUNTIF('Clinic for Small Animals'!$I$10:$I$163,'Name and Explanation'!$C$13)</f>
        <v>0</v>
      </c>
      <c r="E96" s="98" t="s">
        <v>222</v>
      </c>
      <c r="F96" s="93">
        <f>COUNTIF('Clinic for Small Animals'!$F$10:$F$163,Evaluation!E96)</f>
        <v>0</v>
      </c>
      <c r="I96" s="75" t="s">
        <v>77</v>
      </c>
      <c r="J96" s="93">
        <f>COUNTIF('Clinic for Small Animals'!$N$10:$N$163,Evaluation!I96)</f>
        <v>0</v>
      </c>
      <c r="M96" s="122" t="s">
        <v>209</v>
      </c>
      <c r="N96" s="93">
        <f>COUNTIF('Clinic for Small Animals'!$Q$10:$Q$163,Evaluation!#REF!)</f>
        <v>0</v>
      </c>
    </row>
    <row r="97" spans="1:14" ht="16">
      <c r="A97" s="84" t="s">
        <v>33</v>
      </c>
      <c r="B97">
        <f>COUNTIF('Clinic for Small Animals'!$J$10:$J$163,'Name and Explanation'!$C$11)</f>
        <v>0</v>
      </c>
      <c r="C97">
        <f>COUNTIF('Clinic for Small Animals'!$J$10:$J$163,'Name and Explanation'!$C$12)</f>
        <v>0</v>
      </c>
      <c r="D97">
        <f>COUNTIF('Clinic for Small Animals'!$J$10:$J$163,'Name and Explanation'!$C$13)</f>
        <v>0</v>
      </c>
      <c r="E97" s="100" t="s">
        <v>216</v>
      </c>
      <c r="F97" s="93">
        <f>COUNTIF('Clinic for Small Animals'!$F$10:$F$163,Evaluation!E97)</f>
        <v>0</v>
      </c>
      <c r="I97" s="75" t="s">
        <v>213</v>
      </c>
      <c r="J97" s="93">
        <f>COUNTIF('Clinic for Small Animals'!$N$10:$N$163,Evaluation!I97)</f>
        <v>0</v>
      </c>
      <c r="M97" s="123" t="s">
        <v>210</v>
      </c>
      <c r="N97" s="93">
        <f>COUNTIF('Clinic for Small Animals'!$Q$10:$Q$163,Evaluation!#REF!)</f>
        <v>0</v>
      </c>
    </row>
    <row r="98" spans="1:14" ht="16">
      <c r="A98" s="84" t="s">
        <v>363</v>
      </c>
      <c r="B98">
        <f>COUNTIF('Clinic for Small Animals'!$K$10:$K$163,'Name and Explanation'!$C$11)</f>
        <v>0</v>
      </c>
      <c r="C98">
        <f>COUNTIF('Clinic for Small Animals'!$K$10:$K$163,'Name and Explanation'!$C$12)</f>
        <v>0</v>
      </c>
      <c r="D98">
        <f>COUNTIF('Clinic for Small Animals'!$K$10:$K$163,'Name and Explanation'!$C$13)</f>
        <v>0</v>
      </c>
      <c r="E98" s="100" t="s">
        <v>227</v>
      </c>
      <c r="F98" s="93">
        <f>COUNTIF('Clinic for Small Animals'!$F$10:$F$163,Evaluation!E98)</f>
        <v>0</v>
      </c>
      <c r="I98" s="123" t="s">
        <v>214</v>
      </c>
      <c r="J98" s="93">
        <f>COUNTIF('Clinic for Small Animals'!$N$10:$N$163,Evaluation!I98)</f>
        <v>0</v>
      </c>
      <c r="M98" s="123" t="s">
        <v>35</v>
      </c>
      <c r="N98" s="93">
        <f>COUNTIF('Clinic for Small Animals'!$Q$10:$Q$163,Evaluation!#REF!)</f>
        <v>0</v>
      </c>
    </row>
    <row r="99" spans="1:14">
      <c r="A99" s="3" t="s">
        <v>391</v>
      </c>
      <c r="B99">
        <f>COUNTIF('Clinic for Small Animals'!$L$10:$L$163,'Name and Explanation'!$C$11)</f>
        <v>0</v>
      </c>
      <c r="C99">
        <f>COUNTIF('Clinic for Small Animals'!$L$10:$L$163,'Name and Explanation'!$C$12)</f>
        <v>0</v>
      </c>
      <c r="D99">
        <f>COUNTIF('Clinic for Small Animals'!$L$10:$L$163,'Name and Explanation'!$C$13)</f>
        <v>0</v>
      </c>
      <c r="E99" s="100" t="s">
        <v>220</v>
      </c>
      <c r="F99" s="93">
        <f>COUNTIF('Clinic for Small Animals'!$F$10:$F$163,Evaluation!E99)</f>
        <v>0</v>
      </c>
      <c r="I99" s="75" t="s">
        <v>336</v>
      </c>
      <c r="J99" s="93">
        <f>COUNTIF('Clinic for Small Animals'!$N$10:$N$163,Evaluation!I99)</f>
        <v>0</v>
      </c>
      <c r="M99" s="124" t="s">
        <v>211</v>
      </c>
      <c r="N99" s="93">
        <f>COUNTIF('Clinic for Small Animals'!$Q$10:$Q$163,Evaluation!#REF!)</f>
        <v>0</v>
      </c>
    </row>
    <row r="100" spans="1:14" ht="16">
      <c r="A100" s="84" t="s">
        <v>34</v>
      </c>
      <c r="B100">
        <f>COUNTIF('Clinic for Small Animals'!$M$10:$M$163,'Name and Explanation'!$C$11)</f>
        <v>0</v>
      </c>
      <c r="C100">
        <f>COUNTIF('Clinic for Small Animals'!$M$10:$M$163,'Name and Explanation'!$C$12)</f>
        <v>0</v>
      </c>
      <c r="D100">
        <f>COUNTIF('Clinic for Small Animals'!$M$10:$M$163,'Name and Explanation'!$C$13)</f>
        <v>0</v>
      </c>
      <c r="E100" s="119" t="s">
        <v>229</v>
      </c>
      <c r="F100" s="93">
        <f>COUNTIF('Clinic for Small Animals'!$F$10:$F$163,Evaluation!E100)</f>
        <v>0</v>
      </c>
    </row>
    <row r="101" spans="1:14" ht="16">
      <c r="A101" s="129" t="s">
        <v>392</v>
      </c>
      <c r="B101" s="93"/>
      <c r="C101" s="93"/>
      <c r="D101" s="93"/>
      <c r="E101" s="100" t="s">
        <v>217</v>
      </c>
      <c r="F101" s="93">
        <f>COUNTIF('Clinic for Small Animals'!$F$10:$F$163,Evaluation!E101)</f>
        <v>0</v>
      </c>
      <c r="M101" s="2"/>
    </row>
    <row r="102" spans="1:14" ht="16">
      <c r="A102" s="84" t="s">
        <v>436</v>
      </c>
      <c r="B102">
        <f>COUNTIF('Clinic for Small Animals'!$O$10:$O$163,'Name and Explanation'!$C$11)</f>
        <v>0</v>
      </c>
      <c r="C102">
        <f>COUNTIF('Clinic for Small Animals'!$O$10:$O$163,'Name and Explanation'!$C$12)</f>
        <v>0</v>
      </c>
      <c r="D102">
        <f>COUNTIF('Clinic for Small Animals'!$O$10:$O$163,'Name and Explanation'!$C$13)</f>
        <v>0</v>
      </c>
      <c r="E102" s="100" t="s">
        <v>208</v>
      </c>
      <c r="F102" s="93">
        <f>COUNTIF('Clinic for Small Animals'!$F$10:$F$163,Evaluation!E102)</f>
        <v>0</v>
      </c>
    </row>
    <row r="103" spans="1:14" ht="16">
      <c r="A103" s="84" t="s">
        <v>437</v>
      </c>
      <c r="B103">
        <f>COUNTIF('Clinic for Small Animals'!$P$10:$P$163,'Name and Explanation'!$C$11)</f>
        <v>0</v>
      </c>
      <c r="C103">
        <f>COUNTIF('Clinic for Small Animals'!$P$10:$P$163,'Name and Explanation'!$C$12)</f>
        <v>0</v>
      </c>
      <c r="D103">
        <f>COUNTIF('Clinic for Small Animals'!$P$10:$P$163,'Name and Explanation'!$C$13)</f>
        <v>0</v>
      </c>
      <c r="E103" s="100" t="s">
        <v>219</v>
      </c>
      <c r="F103" s="93">
        <f>COUNTIF('Clinic for Small Animals'!$F$10:$F$163,Evaluation!E103)</f>
        <v>0</v>
      </c>
    </row>
    <row r="104" spans="1:14" ht="16">
      <c r="A104" s="129" t="s">
        <v>208</v>
      </c>
      <c r="B104" s="93"/>
      <c r="C104" s="93"/>
      <c r="D104" s="93"/>
      <c r="E104" s="100" t="s">
        <v>218</v>
      </c>
      <c r="F104" s="93">
        <f>COUNTIF('Clinic for Small Animals'!$F$10:$F$163,Evaluation!E104)</f>
        <v>0</v>
      </c>
    </row>
    <row r="105" spans="1:14" ht="16">
      <c r="A105" s="84" t="s">
        <v>395</v>
      </c>
      <c r="B105">
        <f>COUNTIF('Clinic for Small Animals'!$R$10:$R$163,'Name and Explanation'!$C$11)</f>
        <v>0</v>
      </c>
      <c r="C105">
        <f>COUNTIF('Clinic for Small Animals'!$R$10:$R$163,'Name and Explanation'!$C$12)</f>
        <v>0</v>
      </c>
      <c r="D105">
        <f>COUNTIF('Clinic for Small Animals'!$R$10:$R$163,'Name and Explanation'!$C$13)</f>
        <v>0</v>
      </c>
      <c r="E105" s="100" t="s">
        <v>221</v>
      </c>
      <c r="F105" s="93">
        <f>COUNTIF('Clinic for Small Animals'!$F$10:$F$163,Evaluation!E105)</f>
        <v>0</v>
      </c>
    </row>
    <row r="106" spans="1:14" ht="16">
      <c r="A106" s="84" t="s">
        <v>438</v>
      </c>
      <c r="B106">
        <f>COUNTIF('Clinic for Small Animals'!$S$10:$S$163,'Name and Explanation'!$C$11)</f>
        <v>0</v>
      </c>
      <c r="C106">
        <f>COUNTIF('Clinic for Small Animals'!$S$10:$S$163,'Name and Explanation'!$C$12)</f>
        <v>0</v>
      </c>
      <c r="D106">
        <f>COUNTIF('Clinic for Small Animals'!$S$10:$S$163,'Name and Explanation'!$C$13)</f>
        <v>0</v>
      </c>
      <c r="E106" s="100" t="s">
        <v>223</v>
      </c>
      <c r="F106" s="93">
        <f>COUNTIF('Clinic for Small Animals'!$F$10:$F$163,Evaluation!E106)</f>
        <v>0</v>
      </c>
    </row>
    <row r="107" spans="1:14">
      <c r="E107" s="100" t="s">
        <v>224</v>
      </c>
      <c r="F107" s="93">
        <f>COUNTIF('Clinic for Small Animals'!$F$10:$F$163,Evaluation!E107)</f>
        <v>0</v>
      </c>
    </row>
    <row r="108" spans="1:14">
      <c r="E108" s="100" t="s">
        <v>225</v>
      </c>
      <c r="F108" s="93">
        <f>COUNTIF('Clinic for Small Animals'!$F$10:$F$163,Evaluation!E108)</f>
        <v>0</v>
      </c>
    </row>
    <row r="109" spans="1:14">
      <c r="E109" s="100" t="s">
        <v>228</v>
      </c>
      <c r="F109" s="93">
        <f>COUNTIF('Clinic for Small Animals'!$F$10:$F$163,Evaluation!E109)</f>
        <v>0</v>
      </c>
    </row>
    <row r="110" spans="1:14">
      <c r="E110" s="101" t="s">
        <v>226</v>
      </c>
      <c r="F110" s="93">
        <f>COUNTIF('Clinic for Small Animals'!$F$10:$F$163,Evaluation!E110)</f>
        <v>0</v>
      </c>
    </row>
    <row r="113" spans="1:14" s="17" customFormat="1">
      <c r="A113" s="17" t="s">
        <v>400</v>
      </c>
      <c r="E113" s="78" t="s">
        <v>414</v>
      </c>
      <c r="F113" s="78">
        <f>SUM(B115:B130)</f>
        <v>0</v>
      </c>
      <c r="I113" s="78" t="s">
        <v>415</v>
      </c>
      <c r="J113" s="78">
        <f>SUM(C115:C130)</f>
        <v>0</v>
      </c>
      <c r="M113" s="78" t="s">
        <v>416</v>
      </c>
      <c r="N113" s="78">
        <f>SUM(D115:D130)</f>
        <v>0</v>
      </c>
    </row>
    <row r="114" spans="1:14" ht="55">
      <c r="B114" s="74" t="s">
        <v>66</v>
      </c>
      <c r="C114" s="74" t="s">
        <v>65</v>
      </c>
      <c r="D114" s="74" t="s">
        <v>63</v>
      </c>
      <c r="F114" s="74" t="s">
        <v>315</v>
      </c>
      <c r="G114" s="105"/>
      <c r="H114" s="105"/>
    </row>
    <row r="115" spans="1:14" ht="16">
      <c r="A115" s="251" t="s">
        <v>115</v>
      </c>
      <c r="B115">
        <f>COUNTIF('Clinic for Horses'!$F$7:$F$94,'Name and Explanation'!$C$11)</f>
        <v>0</v>
      </c>
      <c r="C115">
        <f>COUNTIF('Clinic for Horses'!$F$7:$F$94,'Name and Explanation'!$C$12)</f>
        <v>0</v>
      </c>
      <c r="D115">
        <f>COUNTIF('Clinic for Horses'!$F$7:$F$94,'Name and Explanation'!$C$13)</f>
        <v>0</v>
      </c>
      <c r="E115" s="55" t="s">
        <v>69</v>
      </c>
      <c r="F115" s="93">
        <f>COUNTIF('Clinic for Horses'!$D$7:$D$94,Evaluation!E115)</f>
        <v>0</v>
      </c>
    </row>
    <row r="116" spans="1:14" ht="16">
      <c r="A116" s="252" t="s">
        <v>137</v>
      </c>
      <c r="B116">
        <f>COUNTIF('Clinic for Horses'!$G$7:$G$94,'Name and Explanation'!$C$11)</f>
        <v>0</v>
      </c>
      <c r="C116">
        <f>COUNTIF('Clinic for Horses'!$G$7:$G$94,'Name and Explanation'!$C$12)</f>
        <v>0</v>
      </c>
      <c r="D116">
        <f>COUNTIF('Clinic for Horses'!$G$7:$G$94,'Name and Explanation'!$C$13)</f>
        <v>0</v>
      </c>
      <c r="E116" s="56" t="s">
        <v>70</v>
      </c>
      <c r="F116" s="93">
        <f>COUNTIF('Clinic for Horses'!$D$7:$D$94,Evaluation!E116)</f>
        <v>0</v>
      </c>
    </row>
    <row r="117" spans="1:14" ht="16">
      <c r="A117" s="252" t="s">
        <v>404</v>
      </c>
      <c r="B117">
        <f>COUNTIF('Clinic for Horses'!$H$7:$H$94,'Name and Explanation'!$C$11)</f>
        <v>0</v>
      </c>
      <c r="C117">
        <f>COUNTIF('Clinic for Horses'!$H$7:$H$94,'Name and Explanation'!$C$12)</f>
        <v>0</v>
      </c>
      <c r="D117">
        <f>COUNTIF('Clinic for Horses'!$H$7:$H$94,'Name and Explanation'!$C$13)</f>
        <v>0</v>
      </c>
      <c r="E117" s="56" t="s">
        <v>71</v>
      </c>
      <c r="F117" s="93">
        <f>COUNTIF('Clinic for Horses'!$D$7:$D$94,Evaluation!E117)</f>
        <v>0</v>
      </c>
    </row>
    <row r="118" spans="1:14" ht="16">
      <c r="A118" s="252" t="s">
        <v>405</v>
      </c>
      <c r="B118">
        <f>COUNTIF('Clinic for Horses'!$I$7:$I$94,'Name and Explanation'!$C$11)</f>
        <v>0</v>
      </c>
      <c r="C118">
        <f>COUNTIF('Clinic for Horses'!$I$7:$I$94,'Name and Explanation'!$C$12)</f>
        <v>0</v>
      </c>
      <c r="D118">
        <f>COUNTIF('Clinic for Horses'!$I$7:$I$94,'Name and Explanation'!$C$13)</f>
        <v>0</v>
      </c>
      <c r="E118" s="56" t="s">
        <v>72</v>
      </c>
      <c r="F118" s="93">
        <f>COUNTIF('Clinic for Horses'!$D$7:$D$94,Evaluation!E118)</f>
        <v>0</v>
      </c>
    </row>
    <row r="119" spans="1:14" ht="16">
      <c r="A119" s="252" t="s">
        <v>406</v>
      </c>
      <c r="B119">
        <f>COUNTIF('Clinic for Horses'!$J$7:$J$94,'Name and Explanation'!$C$11)</f>
        <v>0</v>
      </c>
      <c r="C119">
        <f>COUNTIF('Clinic for Horses'!$J$7:$J$94,'Name and Explanation'!$C$12)</f>
        <v>0</v>
      </c>
      <c r="D119">
        <f>COUNTIF('Clinic for Horses'!$J$7:$J$94,'Name and Explanation'!$C$13)</f>
        <v>0</v>
      </c>
      <c r="E119" s="56" t="s">
        <v>73</v>
      </c>
      <c r="F119" s="93">
        <f>COUNTIF('Clinic for Horses'!$D$7:$D$94,Evaluation!E119)</f>
        <v>0</v>
      </c>
    </row>
    <row r="120" spans="1:14" ht="16">
      <c r="A120" s="252" t="s">
        <v>407</v>
      </c>
      <c r="B120">
        <f>COUNTIF('Clinic for Horses'!$K$7:$K$94,'Name and Explanation'!$C$11)</f>
        <v>0</v>
      </c>
      <c r="C120">
        <f>COUNTIF('Clinic for Horses'!$K$7:$K$94,'Name and Explanation'!$C$12)</f>
        <v>0</v>
      </c>
      <c r="D120">
        <f>COUNTIF('Clinic for Horses'!$K$7:$K$94,'Name and Explanation'!$C$13)</f>
        <v>0</v>
      </c>
      <c r="E120" s="56" t="s">
        <v>74</v>
      </c>
      <c r="F120" s="93">
        <f>COUNTIF('Clinic for Horses'!$D$7:$D$94,Evaluation!E120)</f>
        <v>0</v>
      </c>
    </row>
    <row r="121" spans="1:14" ht="16">
      <c r="A121" s="252" t="s">
        <v>110</v>
      </c>
      <c r="B121">
        <f>COUNTIF('Clinic for Horses'!$L$7:$L$94,'Name and Explanation'!$C$11)</f>
        <v>0</v>
      </c>
      <c r="C121">
        <f>COUNTIF('Clinic for Horses'!$L$7:$L$94,'Name and Explanation'!$C$12)</f>
        <v>0</v>
      </c>
      <c r="D121">
        <f>COUNTIF('Clinic for Horses'!$L$7:$L$94,'Name and Explanation'!$C$13)</f>
        <v>0</v>
      </c>
      <c r="E121" s="56" t="s">
        <v>75</v>
      </c>
      <c r="F121" s="93">
        <f>COUNTIF('Clinic for Horses'!$D$7:$D$94,Evaluation!E121)</f>
        <v>0</v>
      </c>
    </row>
    <row r="122" spans="1:14" ht="16">
      <c r="A122" s="252" t="s">
        <v>408</v>
      </c>
      <c r="B122">
        <f>COUNTIF('Clinic for Horses'!$M$7:$M$94,'Name and Explanation'!$C$11)</f>
        <v>0</v>
      </c>
      <c r="C122">
        <f>COUNTIF('Clinic for Horses'!$M$7:$M$94,'Name and Explanation'!$C$12)</f>
        <v>0</v>
      </c>
      <c r="D122">
        <f>COUNTIF('Clinic for Horses'!$M$7:$M$94,'Name and Explanation'!$C$13)</f>
        <v>0</v>
      </c>
      <c r="E122" s="56" t="s">
        <v>443</v>
      </c>
      <c r="F122" s="93">
        <f>COUNTIF('Clinic for Horses'!$D$7:$D$94,Evaluation!E122)</f>
        <v>0</v>
      </c>
    </row>
    <row r="123" spans="1:14" ht="16">
      <c r="A123" s="253" t="s">
        <v>93</v>
      </c>
      <c r="B123">
        <f>COUNTIF('Clinic for Horses'!$N$7:$N$94,'Name and Explanation'!$C$11)</f>
        <v>0</v>
      </c>
      <c r="C123">
        <f>COUNTIF('Clinic for Horses'!$N$7:$N$94,'Name and Explanation'!$C$12)</f>
        <v>0</v>
      </c>
      <c r="D123">
        <f>COUNTIF('Clinic for Horses'!$N$7:$N$94,'Name and Explanation'!$C$13)</f>
        <v>0</v>
      </c>
      <c r="E123" s="56" t="s">
        <v>76</v>
      </c>
      <c r="F123" s="93">
        <f>COUNTIF('Clinic for Horses'!$D$7:$D$94,Evaluation!E123)</f>
        <v>0</v>
      </c>
    </row>
    <row r="124" spans="1:14" ht="16">
      <c r="A124" s="90" t="s">
        <v>8</v>
      </c>
      <c r="B124">
        <f>COUNTIF('Clinic for Horses'!$O$7:$O$94,'Name and Explanation'!$C$11)</f>
        <v>0</v>
      </c>
      <c r="C124">
        <f>COUNTIF('Clinic for Horses'!$O$7:$O$94,'Name and Explanation'!$C$12)</f>
        <v>0</v>
      </c>
      <c r="D124">
        <f>COUNTIF('Clinic for Horses'!$O$7:$O$94,'Name and Explanation'!$C$13)</f>
        <v>0</v>
      </c>
      <c r="E124" s="56" t="s">
        <v>77</v>
      </c>
      <c r="F124" s="93">
        <f>COUNTIF('Clinic for Horses'!$D$7:$D$94,Evaluation!E124)</f>
        <v>0</v>
      </c>
    </row>
    <row r="125" spans="1:14" ht="16">
      <c r="A125" s="90" t="s">
        <v>2</v>
      </c>
      <c r="B125">
        <f>COUNTIF('Clinic for Horses'!$P$7:$P$94,'Name and Explanation'!$C$11)</f>
        <v>0</v>
      </c>
      <c r="C125">
        <f>COUNTIF('Clinic for Horses'!$P$7:$P$94,'Name and Explanation'!$C$12)</f>
        <v>0</v>
      </c>
      <c r="D125">
        <f>COUNTIF('Clinic for Horses'!$P$7:$P$94,'Name and Explanation'!$C$13)</f>
        <v>0</v>
      </c>
      <c r="E125" s="232" t="s">
        <v>78</v>
      </c>
      <c r="F125" s="93">
        <f>COUNTIF('Clinic for Horses'!$D$7:$D$94,Evaluation!E125)</f>
        <v>0</v>
      </c>
    </row>
    <row r="126" spans="1:14" ht="16">
      <c r="A126" s="90" t="s">
        <v>1</v>
      </c>
      <c r="B126">
        <f>COUNTIF('Clinic for Horses'!$Q$7:$Q$94,'Name and Explanation'!$C$11)</f>
        <v>0</v>
      </c>
      <c r="C126">
        <f>COUNTIF('Clinic for Horses'!$Q$7:$Q$94,'Name and Explanation'!$C$12)</f>
        <v>0</v>
      </c>
      <c r="D126">
        <f>COUNTIF('Clinic for Horses'!$Q$7:$Q$94,'Name and Explanation'!$C$13)</f>
        <v>0</v>
      </c>
      <c r="E126" s="56" t="s">
        <v>79</v>
      </c>
      <c r="F126" s="93">
        <f>COUNTIF('Clinic for Horses'!$D$7:$D$94,Evaluation!E126)</f>
        <v>0</v>
      </c>
    </row>
    <row r="127" spans="1:14" ht="16">
      <c r="A127" s="90" t="s">
        <v>5</v>
      </c>
      <c r="B127">
        <f>COUNTIF('Clinic for Horses'!$R$7:$R$94,'Name and Explanation'!$C$11)</f>
        <v>0</v>
      </c>
      <c r="C127">
        <f>COUNTIF('Clinic for Horses'!$R$7:$R$94,'Name and Explanation'!$C$12)</f>
        <v>0</v>
      </c>
      <c r="D127">
        <f>COUNTIF('Clinic for Horses'!$R$7:$R$94,'Name and Explanation'!$C$13)</f>
        <v>0</v>
      </c>
      <c r="E127" s="56" t="s">
        <v>80</v>
      </c>
      <c r="F127" s="93">
        <f>COUNTIF('Clinic for Horses'!$D$7:$D$94,Evaluation!E127)</f>
        <v>0</v>
      </c>
    </row>
    <row r="128" spans="1:14" ht="16">
      <c r="A128" s="90" t="s">
        <v>370</v>
      </c>
      <c r="B128">
        <f>COUNTIF('Clinic for Horses'!$S$7:$S$94,'Name and Explanation'!$C$11)</f>
        <v>0</v>
      </c>
      <c r="C128">
        <f>COUNTIF('Clinic for Horses'!$S$7:$S$94,'Name and Explanation'!$C$12)</f>
        <v>0</v>
      </c>
      <c r="D128">
        <f>COUNTIF('Clinic for Horses'!$S$7:$S$94,'Name and Explanation'!$C$13)</f>
        <v>0</v>
      </c>
      <c r="E128" s="56" t="s">
        <v>81</v>
      </c>
      <c r="F128" s="93">
        <f>COUNTIF('Clinic for Horses'!$D$7:$D$94,Evaluation!E128)</f>
        <v>0</v>
      </c>
    </row>
    <row r="129" spans="1:24" ht="16">
      <c r="A129" s="90" t="s">
        <v>340</v>
      </c>
      <c r="B129">
        <f>COUNTIF('Clinic for Horses'!$T$7:$T$94,'Name and Explanation'!$C$11)</f>
        <v>0</v>
      </c>
      <c r="C129">
        <f>COUNTIF('Clinic for Horses'!$T$7:$T$94,'Name and Explanation'!$C$12)</f>
        <v>0</v>
      </c>
      <c r="D129">
        <f>COUNTIF('Clinic for Horses'!$T$7:$T$94,'Name and Explanation'!$C$13)</f>
        <v>0</v>
      </c>
      <c r="E129" s="56" t="s">
        <v>82</v>
      </c>
      <c r="F129" s="93">
        <f>COUNTIF('Clinic for Horses'!$D$7:$D$94,Evaluation!E129)</f>
        <v>0</v>
      </c>
    </row>
    <row r="130" spans="1:24" ht="16">
      <c r="A130" s="92" t="s">
        <v>440</v>
      </c>
      <c r="B130" s="296">
        <f>COUNTIF('Clinic for Horses'!$U$7:$U$94,"*")</f>
        <v>0</v>
      </c>
      <c r="C130" s="296"/>
      <c r="D130" s="296"/>
      <c r="E130" s="56" t="s">
        <v>83</v>
      </c>
      <c r="F130" s="93">
        <f>COUNTIF('Clinic for Horses'!$D$7:$D$94,Evaluation!E130)</f>
        <v>0</v>
      </c>
    </row>
    <row r="131" spans="1:24">
      <c r="E131" s="56" t="s">
        <v>84</v>
      </c>
      <c r="F131" s="93">
        <f>COUNTIF('Clinic for Horses'!$D$7:$D$94,Evaluation!E131)</f>
        <v>0</v>
      </c>
    </row>
    <row r="132" spans="1:24">
      <c r="E132" s="56" t="s">
        <v>85</v>
      </c>
      <c r="F132" s="93">
        <f>COUNTIF('Clinic for Horses'!$D$7:$D$94,Evaluation!E132)</f>
        <v>0</v>
      </c>
    </row>
    <row r="133" spans="1:24">
      <c r="E133" s="56" t="s">
        <v>86</v>
      </c>
      <c r="F133" s="93">
        <f>COUNTIF('Clinic for Horses'!$D$7:$D$94,Evaluation!E133)</f>
        <v>0</v>
      </c>
    </row>
    <row r="134" spans="1:24">
      <c r="E134" s="56" t="s">
        <v>87</v>
      </c>
      <c r="F134" s="93">
        <f>COUNTIF('Clinic for Horses'!$D$7:$D$94,Evaluation!E134)</f>
        <v>0</v>
      </c>
    </row>
    <row r="135" spans="1:24">
      <c r="E135" s="56" t="s">
        <v>88</v>
      </c>
      <c r="F135" s="93">
        <f>COUNTIF('Clinic for Horses'!$D$7:$D$94,Evaluation!E135)</f>
        <v>0</v>
      </c>
    </row>
    <row r="136" spans="1:24">
      <c r="E136" s="56" t="s">
        <v>89</v>
      </c>
      <c r="F136" s="93">
        <f>COUNTIF('Clinic for Horses'!$D$7:$D$94,Evaluation!E136)</f>
        <v>0</v>
      </c>
    </row>
    <row r="137" spans="1:24">
      <c r="E137" s="56" t="s">
        <v>90</v>
      </c>
      <c r="F137" s="93">
        <f>COUNTIF('Clinic for Horses'!$D$7:$D$94,Evaluation!E137)</f>
        <v>0</v>
      </c>
    </row>
    <row r="138" spans="1:24">
      <c r="E138" s="56" t="s">
        <v>91</v>
      </c>
      <c r="F138" s="93">
        <f>COUNTIF('Clinic for Horses'!$D$7:$D$94,Evaluation!E138)</f>
        <v>0</v>
      </c>
    </row>
    <row r="139" spans="1:24">
      <c r="E139" s="56" t="s">
        <v>92</v>
      </c>
      <c r="F139" s="93">
        <f>COUNTIF('Clinic for Horses'!$D$7:$D$94,Evaluation!E139)</f>
        <v>0</v>
      </c>
    </row>
    <row r="140" spans="1:24">
      <c r="E140" s="57" t="s">
        <v>93</v>
      </c>
      <c r="F140" s="93">
        <f>COUNTIF('Clinic for Horses'!$D$7:$D$94,Evaluation!E140)</f>
        <v>0</v>
      </c>
    </row>
    <row r="142" spans="1:24" s="17" customFormat="1">
      <c r="A142" s="17" t="s">
        <v>18</v>
      </c>
      <c r="E142" s="78" t="s">
        <v>414</v>
      </c>
      <c r="F142" s="78">
        <f>SUM(B145:B149,F145:F170,F172,J145:J170,N145:N164)</f>
        <v>0</v>
      </c>
      <c r="I142" s="78" t="s">
        <v>415</v>
      </c>
      <c r="J142" s="78">
        <f>SUM(C145:C149,G145:G172,K145:K170,O145:O164)</f>
        <v>0</v>
      </c>
      <c r="M142" s="78" t="s">
        <v>416</v>
      </c>
      <c r="N142" s="78">
        <f>SUM(D145:D149,H145:H172,L145:L170,P145:P164)</f>
        <v>0</v>
      </c>
    </row>
    <row r="143" spans="1:24">
      <c r="A143" s="2" t="s">
        <v>236</v>
      </c>
      <c r="E143" s="2" t="s">
        <v>237</v>
      </c>
      <c r="I143" s="2" t="s">
        <v>238</v>
      </c>
      <c r="M143" s="2" t="s">
        <v>239</v>
      </c>
      <c r="Q143" s="50" t="s">
        <v>441</v>
      </c>
      <c r="R143" s="2"/>
      <c r="W143" s="2"/>
    </row>
    <row r="144" spans="1:24" ht="55">
      <c r="A144" s="2"/>
      <c r="B144" s="74" t="s">
        <v>66</v>
      </c>
      <c r="C144" s="74" t="s">
        <v>65</v>
      </c>
      <c r="D144" s="74" t="s">
        <v>63</v>
      </c>
      <c r="F144" s="74" t="s">
        <v>66</v>
      </c>
      <c r="G144" s="74" t="s">
        <v>65</v>
      </c>
      <c r="H144" s="74" t="s">
        <v>63</v>
      </c>
      <c r="J144" s="74" t="s">
        <v>66</v>
      </c>
      <c r="K144" s="74" t="s">
        <v>65</v>
      </c>
      <c r="L144" s="74" t="s">
        <v>63</v>
      </c>
      <c r="N144" s="74" t="s">
        <v>66</v>
      </c>
      <c r="O144" s="74" t="s">
        <v>65</v>
      </c>
      <c r="P144" s="74" t="s">
        <v>63</v>
      </c>
      <c r="Q144" s="50"/>
      <c r="R144" s="74" t="s">
        <v>315</v>
      </c>
      <c r="S144" s="105"/>
      <c r="T144" s="105"/>
      <c r="W144" s="105"/>
      <c r="X144" s="105"/>
    </row>
    <row r="145" spans="1:18" ht="33" customHeight="1">
      <c r="A145" s="254" t="s">
        <v>240</v>
      </c>
      <c r="B145" s="130">
        <f>COUNTIF('Clinic for Cattle'!$E$9:$E$108,'Name and Explanation'!$C$11)</f>
        <v>0</v>
      </c>
      <c r="C145" s="130">
        <f>COUNTIF('Clinic for Cattle'!$E$9:$E$108,'Name and Explanation'!$C$12)</f>
        <v>0</v>
      </c>
      <c r="D145" s="130">
        <f>COUNTIF('Clinic for Cattle'!$E$9:$E$108,'Name and Explanation'!$C$13)</f>
        <v>0</v>
      </c>
      <c r="E145" s="257" t="s">
        <v>2</v>
      </c>
      <c r="F145" s="130">
        <f>COUNTIF('Clinic for Cattle'!$L$9:$L$108,'Name and Explanation'!$C$11)</f>
        <v>0</v>
      </c>
      <c r="G145" s="130">
        <f>COUNTIF('Clinic for Cattle'!$L$9:$L$108,'Name and Explanation'!$C$12)</f>
        <v>0</v>
      </c>
      <c r="H145" s="130">
        <f>COUNTIF('Clinic for Cattle'!$L$9:$L$108,'Name and Explanation'!$C$13)</f>
        <v>0</v>
      </c>
      <c r="I145" s="84" t="s">
        <v>238</v>
      </c>
      <c r="J145" s="130">
        <f>COUNTIF('Clinic for Cattle'!$AO$9:$AO$108,'Name and Explanation'!$C$11)</f>
        <v>0</v>
      </c>
      <c r="K145" s="130">
        <f>COUNTIF('Clinic for Cattle'!$AO$9:$AO$108,'Name and Explanation'!$C$12)</f>
        <v>0</v>
      </c>
      <c r="L145" s="130">
        <f>COUNTIF('Clinic for Cattle'!$AO$9:$AO$108,'Name and Explanation'!$C$13)</f>
        <v>0</v>
      </c>
      <c r="M145" s="52" t="s">
        <v>294</v>
      </c>
      <c r="N145" s="130">
        <f>COUNTIF('Clinic for Cattle'!$BQ$9:$BQ$108,'Name and Explanation'!$C$11)</f>
        <v>0</v>
      </c>
      <c r="O145" s="130">
        <f>COUNTIF('Clinic for Cattle'!$BQ$9:$BQ$108,'Name and Explanation'!$C$12)</f>
        <v>0</v>
      </c>
      <c r="P145" s="130">
        <f>COUNTIF('Clinic for Cattle'!$BQ$9:$BQ$108,'Name and Explanation'!$C$13)</f>
        <v>0</v>
      </c>
      <c r="Q145" s="55" t="s">
        <v>69</v>
      </c>
      <c r="R145" s="132">
        <f>COUNTIF('Clinic for Cattle'!$C$9:$C$108,Evaluation!Q145)</f>
        <v>0</v>
      </c>
    </row>
    <row r="146" spans="1:18" ht="14.5" customHeight="1">
      <c r="A146" s="254" t="s">
        <v>241</v>
      </c>
      <c r="B146">
        <f>COUNTIF('Clinic for Cattle'!$F$9:$F$108,'Name and Explanation'!$C$11)</f>
        <v>0</v>
      </c>
      <c r="C146">
        <f>COUNTIF('Clinic for Cattle'!$F$9:$F$108,'Name and Explanation'!$C$12)</f>
        <v>0</v>
      </c>
      <c r="D146">
        <f>COUNTIF('Clinic for Cattle'!$F$9:$F$108,'Name and Explanation'!$C$13)</f>
        <v>0</v>
      </c>
      <c r="E146" s="257" t="s">
        <v>1</v>
      </c>
      <c r="F146" s="130">
        <f>COUNTIF('Clinic for Cattle'!$M$9:$M$108,'Name and Explanation'!$C$11)</f>
        <v>0</v>
      </c>
      <c r="G146" s="130">
        <f>COUNTIF('Clinic for Cattle'!$M$9:$M$108,'Name and Explanation'!$C$12)</f>
        <v>0</v>
      </c>
      <c r="H146" s="130">
        <f>COUNTIF('Clinic for Cattle'!$M$9:$M$108,'Name and Explanation'!$C$13)</f>
        <v>0</v>
      </c>
      <c r="I146" s="84" t="s">
        <v>270</v>
      </c>
      <c r="J146" s="130">
        <f>COUNTIF('Clinic for Cattle'!$AP$9:$AP$108,'Name and Explanation'!$C$11)</f>
        <v>0</v>
      </c>
      <c r="K146" s="130">
        <f>COUNTIF('Clinic for Cattle'!$AP$9:$AP$108,'Name and Explanation'!$C$12)</f>
        <v>0</v>
      </c>
      <c r="L146" s="130">
        <f>COUNTIF('Clinic for Cattle'!$AP$9:$AP$108,'Name and Explanation'!$C$13)</f>
        <v>0</v>
      </c>
      <c r="M146" s="70" t="s">
        <v>295</v>
      </c>
      <c r="N146" s="130">
        <f>COUNTIF('Clinic for Cattle'!$BR$9:$BR$108,'Name and Explanation'!$C$11)</f>
        <v>0</v>
      </c>
      <c r="O146" s="130">
        <f>COUNTIF('Clinic for Cattle'!$BR$9:$BR$108,'Name and Explanation'!$C$12)</f>
        <v>0</v>
      </c>
      <c r="P146" s="130">
        <f>COUNTIF('Clinic for Cattle'!$BR$9:$BR$108,'Name and Explanation'!$C$13)</f>
        <v>0</v>
      </c>
      <c r="Q146" s="56" t="s">
        <v>70</v>
      </c>
      <c r="R146" s="132">
        <f>COUNTIF('Clinic for Cattle'!$C$9:$C$108,Evaluation!Q146)</f>
        <v>0</v>
      </c>
    </row>
    <row r="147" spans="1:18" ht="14.5" customHeight="1">
      <c r="A147" s="255" t="s">
        <v>242</v>
      </c>
      <c r="B147">
        <f>COUNTIF('Clinic for Cattle'!$G$9:$G$108,'Name and Explanation'!$C$11)</f>
        <v>0</v>
      </c>
      <c r="C147">
        <f>COUNTIF('Clinic for Cattle'!$G$9:$G$108,'Name and Explanation'!$C$12)</f>
        <v>0</v>
      </c>
      <c r="D147">
        <f>COUNTIF('Clinic for Cattle'!$G$9:$G$108,'Name and Explanation'!$C$13)</f>
        <v>0</v>
      </c>
      <c r="E147" s="257" t="s">
        <v>5</v>
      </c>
      <c r="F147" s="130">
        <f>COUNTIF('Clinic for Cattle'!$N$9:$N$108,'Name and Explanation'!$C$11)</f>
        <v>0</v>
      </c>
      <c r="G147" s="130">
        <f>COUNTIF('Clinic for Cattle'!$N$9:$N$108,'Name and Explanation'!$C$12)</f>
        <v>0</v>
      </c>
      <c r="H147" s="130">
        <f>COUNTIF('Clinic for Cattle'!$N$9:$N$108,'Name and Explanation'!$C$13)</f>
        <v>0</v>
      </c>
      <c r="I147" s="84" t="s">
        <v>271</v>
      </c>
      <c r="J147" s="130">
        <f>COUNTIF('Clinic for Cattle'!$AQ$9:$AQ$108,'Name and Explanation'!$C$11)</f>
        <v>0</v>
      </c>
      <c r="K147" s="130">
        <f>COUNTIF('Clinic for Cattle'!$AQ$9:$AQ$108,'Name and Explanation'!$C$12)</f>
        <v>0</v>
      </c>
      <c r="L147" s="130">
        <f>COUNTIF('Clinic for Cattle'!$AQ$9:$AQ$108,'Name and Explanation'!$C$13)</f>
        <v>0</v>
      </c>
      <c r="M147" s="70" t="s">
        <v>296</v>
      </c>
      <c r="N147" s="130">
        <f>COUNTIF('Clinic for Cattle'!$BS$9:$BS$108,'Name and Explanation'!$C$11)</f>
        <v>0</v>
      </c>
      <c r="O147" s="130">
        <f>COUNTIF('Clinic for Cattle'!$BS$9:$BS$108,'Name and Explanation'!$C$12)</f>
        <v>0</v>
      </c>
      <c r="P147" s="130">
        <f>COUNTIF('Clinic for Cattle'!$BS$9:$BS$108,'Name and Explanation'!$C$13)</f>
        <v>0</v>
      </c>
      <c r="Q147" s="56" t="s">
        <v>71</v>
      </c>
      <c r="R147" s="132">
        <f>COUNTIF('Clinic for Cattle'!$C$9:$C$108,Evaluation!Q147)</f>
        <v>0</v>
      </c>
    </row>
    <row r="148" spans="1:18" ht="32">
      <c r="A148" s="256" t="s">
        <v>243</v>
      </c>
      <c r="B148">
        <f>COUNTIF('Clinic for Cattle'!$H$9:$H$108,'Name and Explanation'!$C$11)</f>
        <v>0</v>
      </c>
      <c r="C148">
        <f>COUNTIF('Clinic for Cattle'!$H$9:$H$108,'Name and Explanation'!$C$12)</f>
        <v>0</v>
      </c>
      <c r="D148">
        <f>COUNTIF('Clinic for Cattle'!$H$9:$H$108,'Name and Explanation'!$C$13)</f>
        <v>0</v>
      </c>
      <c r="E148" s="252" t="s">
        <v>245</v>
      </c>
      <c r="F148" s="130">
        <f>COUNTIF('Clinic for Cattle'!$O$9:$O$108,'Name and Explanation'!$C$11)</f>
        <v>0</v>
      </c>
      <c r="G148" s="130">
        <f>COUNTIF('Clinic for Cattle'!$O$9:$O$108,'Name and Explanation'!$C$12)</f>
        <v>0</v>
      </c>
      <c r="H148" s="130">
        <f>COUNTIF('Clinic for Cattle'!$O$9:$O$108,'Name and Explanation'!$C$13)</f>
        <v>0</v>
      </c>
      <c r="I148" s="84" t="s">
        <v>272</v>
      </c>
      <c r="J148" s="130">
        <f>COUNTIF('Clinic for Cattle'!$AR$9:$AR$108,'Name and Explanation'!$C$11)</f>
        <v>0</v>
      </c>
      <c r="K148" s="130">
        <f>COUNTIF('Clinic for Cattle'!$AR$9:$AR$108,'Name and Explanation'!$C$12)</f>
        <v>0</v>
      </c>
      <c r="L148" s="130">
        <f>COUNTIF('Clinic for Cattle'!$AR$9:$AR$108,'Name and Explanation'!$C$13)</f>
        <v>0</v>
      </c>
      <c r="M148" s="70" t="s">
        <v>297</v>
      </c>
      <c r="N148" s="130">
        <f>COUNTIF('Clinic for Cattle'!$BT$9:$BT$108,'Name and Explanation'!$C$11)</f>
        <v>0</v>
      </c>
      <c r="O148" s="130">
        <f>COUNTIF('Clinic for Cattle'!$BT$9:$BT$108,'Name and Explanation'!$C$12)</f>
        <v>0</v>
      </c>
      <c r="P148" s="130">
        <f>COUNTIF('Clinic for Cattle'!$BT$9:$BT$108,'Name and Explanation'!$C$13)</f>
        <v>0</v>
      </c>
      <c r="Q148" s="56" t="s">
        <v>72</v>
      </c>
      <c r="R148" s="132">
        <f>COUNTIF('Clinic for Cattle'!$C$9:$C$108,Evaluation!Q148)</f>
        <v>0</v>
      </c>
    </row>
    <row r="149" spans="1:18" ht="15" customHeight="1">
      <c r="A149" s="82" t="s">
        <v>244</v>
      </c>
      <c r="B149">
        <f>COUNTIF('Clinic for Cattle'!$I$9:$I$108,'Name and Explanation'!$C$11)</f>
        <v>0</v>
      </c>
      <c r="C149">
        <f>COUNTIF('Clinic for Cattle'!$I$9:$I$108,'Name and Explanation'!$C$11)</f>
        <v>0</v>
      </c>
      <c r="D149">
        <f>COUNTIF('Clinic for Cattle'!$I$9:$I$108,'Name and Explanation'!$C$11)</f>
        <v>0</v>
      </c>
      <c r="E149" s="252" t="s">
        <v>267</v>
      </c>
      <c r="F149" s="130">
        <f>COUNTIF('Clinic for Cattle'!$P$9:$P$108,'Name and Explanation'!$C$11)</f>
        <v>0</v>
      </c>
      <c r="G149" s="130">
        <f>COUNTIF('Clinic for Cattle'!$P$9:$P$108,'Name and Explanation'!$C$12)</f>
        <v>0</v>
      </c>
      <c r="H149" s="130">
        <f>COUNTIF('Clinic for Cattle'!$P$9:$P$108,'Name and Explanation'!$C$13)</f>
        <v>0</v>
      </c>
      <c r="I149" s="84" t="s">
        <v>273</v>
      </c>
      <c r="J149" s="130">
        <f>COUNTIF('Clinic for Cattle'!$AS$9:$AS$108,'Name and Explanation'!$C$11)</f>
        <v>0</v>
      </c>
      <c r="K149" s="130">
        <f>COUNTIF('Clinic for Cattle'!$AS$9:$AS$108,'Name and Explanation'!$C$12)</f>
        <v>0</v>
      </c>
      <c r="L149" s="130">
        <f>COUNTIF('Clinic for Cattle'!$AS$9:$AS$108,'Name and Explanation'!$C$13)</f>
        <v>0</v>
      </c>
      <c r="M149" s="70" t="s">
        <v>298</v>
      </c>
      <c r="N149" s="130">
        <f>COUNTIF('Clinic for Cattle'!$BU$9:$BU$108,'Name and Explanation'!$C$11)</f>
        <v>0</v>
      </c>
      <c r="O149" s="130">
        <f>COUNTIF('Clinic for Cattle'!$BU$9:$BU$108,'Name and Explanation'!$C$12)</f>
        <v>0</v>
      </c>
      <c r="P149" s="130">
        <f>COUNTIF('Clinic for Cattle'!$BU$9:$BU$108,'Name and Explanation'!$C$13)</f>
        <v>0</v>
      </c>
      <c r="Q149" s="56" t="s">
        <v>73</v>
      </c>
      <c r="R149" s="132">
        <f>COUNTIF('Clinic for Cattle'!$C$9:$C$108,Evaluation!Q149)</f>
        <v>0</v>
      </c>
    </row>
    <row r="150" spans="1:18" ht="17.5" customHeight="1">
      <c r="A150" s="254" t="s">
        <v>22</v>
      </c>
      <c r="B150">
        <f>COUNTIF('Clinic for Cattle'!$J$9:$J$108,'Name and Explanation'!$C$11)</f>
        <v>0</v>
      </c>
      <c r="C150">
        <f>COUNTIF('Clinic for Cattle'!$J$9:$J$108,'Name and Explanation'!$C$12)</f>
        <v>0</v>
      </c>
      <c r="D150">
        <f>COUNTIF('Clinic for Cattle'!$J$9:$J$108,'Name and Explanation'!$C$13)</f>
        <v>0</v>
      </c>
      <c r="E150" s="257" t="s">
        <v>246</v>
      </c>
      <c r="F150" s="130">
        <f>COUNTIF('Clinic for Cattle'!$Q$9:$Q$108,'Name and Explanation'!$C$11)</f>
        <v>0</v>
      </c>
      <c r="G150" s="130">
        <f>COUNTIF('Clinic for Cattle'!$Q$9:$Q$108,'Name and Explanation'!$C$12)</f>
        <v>0</v>
      </c>
      <c r="H150" s="130">
        <f>COUNTIF('Clinic for Cattle'!$Q$9:$Q$108,'Name and Explanation'!$C$13)</f>
        <v>0</v>
      </c>
      <c r="I150" s="84" t="s">
        <v>274</v>
      </c>
      <c r="J150" s="130">
        <f>COUNTIF('Clinic for Cattle'!$AT$9:$AT$108,'Name and Explanation'!$C$11)</f>
        <v>0</v>
      </c>
      <c r="K150" s="130">
        <f>COUNTIF('Clinic for Cattle'!$AT$9:$AT$108,'Name and Explanation'!$C$12)</f>
        <v>0</v>
      </c>
      <c r="L150" s="130">
        <f>COUNTIF('Clinic for Cattle'!$AT$9:$AT$108,'Name and Explanation'!$C$13)</f>
        <v>0</v>
      </c>
      <c r="M150" s="70" t="s">
        <v>299</v>
      </c>
      <c r="N150" s="130">
        <f>COUNTIF('Clinic for Cattle'!$BV$9:$BV$108,'Name and Explanation'!$C$11)</f>
        <v>0</v>
      </c>
      <c r="O150" s="130">
        <f>COUNTIF('Clinic for Cattle'!$BV$9:$BV$108,'Name and Explanation'!$C$12)</f>
        <v>0</v>
      </c>
      <c r="P150" s="130">
        <f>COUNTIF('Clinic for Cattle'!$BV$9:$BV$108,'Name and Explanation'!$C$13)</f>
        <v>0</v>
      </c>
      <c r="Q150" s="56" t="s">
        <v>74</v>
      </c>
      <c r="R150" s="132">
        <f>COUNTIF('Clinic for Cattle'!$C$9:$C$108,Evaluation!Q150)</f>
        <v>0</v>
      </c>
    </row>
    <row r="151" spans="1:18" ht="16">
      <c r="A151" s="82" t="s">
        <v>93</v>
      </c>
      <c r="B151" s="296">
        <f>COUNTIF('Clinic for Cattle'!$K$9:$K$108,"*")</f>
        <v>0</v>
      </c>
      <c r="C151" s="296"/>
      <c r="D151" s="296"/>
      <c r="E151" s="257" t="s">
        <v>247</v>
      </c>
      <c r="F151" s="130">
        <f>COUNTIF('Clinic for Cattle'!$R$9:$R$108,'Name and Explanation'!$C$11)</f>
        <v>0</v>
      </c>
      <c r="G151" s="130">
        <f>COUNTIF('Clinic for Cattle'!$R$9:$R$108,'Name and Explanation'!$C$12)</f>
        <v>0</v>
      </c>
      <c r="H151" s="130">
        <f>COUNTIF('Clinic for Cattle'!$R$9:$R$108,'Name and Explanation'!$C$13)</f>
        <v>0</v>
      </c>
      <c r="I151" s="84" t="s">
        <v>275</v>
      </c>
      <c r="J151" s="130">
        <f>COUNTIF('Clinic for Cattle'!$AU$9:$AU$108,'Name and Explanation'!$C$11)</f>
        <v>0</v>
      </c>
      <c r="K151" s="130">
        <f>COUNTIF('Clinic for Cattle'!$AU$9:$AU$108,'Name and Explanation'!$C$12)</f>
        <v>0</v>
      </c>
      <c r="L151" s="130">
        <f>COUNTIF('Clinic for Cattle'!$AU$9:$AU$108,'Name and Explanation'!$C$13)</f>
        <v>0</v>
      </c>
      <c r="M151" s="70" t="s">
        <v>300</v>
      </c>
      <c r="N151" s="130">
        <f>COUNTIF('Clinic for Cattle'!$BW$9:$BW$108,'Name and Explanation'!$C$11)</f>
        <v>0</v>
      </c>
      <c r="O151" s="130">
        <f>COUNTIF('Clinic for Cattle'!$BW$9:$BW$108,'Name and Explanation'!$C$12)</f>
        <v>0</v>
      </c>
      <c r="P151" s="130">
        <f>COUNTIF('Clinic for Cattle'!$BW$9:$BW$108,'Name and Explanation'!$C$13)</f>
        <v>0</v>
      </c>
      <c r="Q151" s="56" t="s">
        <v>75</v>
      </c>
      <c r="R151" s="132">
        <f>COUNTIF('Clinic for Cattle'!$C$9:$C$108,Evaluation!Q151)</f>
        <v>0</v>
      </c>
    </row>
    <row r="152" spans="1:18" ht="15" customHeight="1">
      <c r="E152" s="257" t="s">
        <v>248</v>
      </c>
      <c r="F152" s="130">
        <f>COUNTIF('Clinic for Cattle'!$S$9:$S$108,'Name and Explanation'!$C$11)</f>
        <v>0</v>
      </c>
      <c r="G152" s="130">
        <f>COUNTIF('Clinic for Cattle'!$S$9:$S$108,'Name and Explanation'!$C$12)</f>
        <v>0</v>
      </c>
      <c r="H152" s="130">
        <f>COUNTIF('Clinic for Cattle'!$S$9:$S$108,'Name and Explanation'!$C$13)</f>
        <v>0</v>
      </c>
      <c r="I152" s="84" t="s">
        <v>276</v>
      </c>
      <c r="J152" s="130">
        <f>COUNTIF('Clinic for Cattle'!$AV$9:$AV$108,'Name and Explanation'!$C$11)</f>
        <v>0</v>
      </c>
      <c r="K152" s="130">
        <f>COUNTIF('Clinic for Cattle'!$AV$9:$AV$108,'Name and Explanation'!$C$12)</f>
        <v>0</v>
      </c>
      <c r="L152" s="130">
        <f>COUNTIF('Clinic for Cattle'!$AV$9:$AV$108,'Name and Explanation'!$C$13)</f>
        <v>0</v>
      </c>
      <c r="M152" s="70" t="s">
        <v>301</v>
      </c>
      <c r="N152" s="130">
        <f>COUNTIF('Clinic for Cattle'!$BX$9:$BX$108,'Name and Explanation'!$C$11)</f>
        <v>0</v>
      </c>
      <c r="O152" s="130">
        <f>COUNTIF('Clinic for Cattle'!$BX$9:$BX$108,'Name and Explanation'!$C$12)</f>
        <v>0</v>
      </c>
      <c r="P152" s="130">
        <f>COUNTIF('Clinic for Cattle'!$BX$9:$BX$108,'Name and Explanation'!$C$13)</f>
        <v>0</v>
      </c>
      <c r="Q152" s="56" t="s">
        <v>443</v>
      </c>
      <c r="R152" s="132">
        <f>COUNTIF('Clinic for Cattle'!$C$9:$C$108,Evaluation!Q152)</f>
        <v>0</v>
      </c>
    </row>
    <row r="153" spans="1:18" ht="24" customHeight="1">
      <c r="E153" s="257" t="s">
        <v>249</v>
      </c>
      <c r="F153" s="130">
        <f>COUNTIF('Clinic for Cattle'!$T$9:$T$108,'Name and Explanation'!$C$11)</f>
        <v>0</v>
      </c>
      <c r="G153" s="130">
        <f>COUNTIF('Clinic for Cattle'!$T$9:$T$108,'Name and Explanation'!$C$12)</f>
        <v>0</v>
      </c>
      <c r="H153" s="130">
        <f>COUNTIF('Clinic for Cattle'!$T$9:$T$108,'Name and Explanation'!$C$13)</f>
        <v>0</v>
      </c>
      <c r="I153" s="84" t="s">
        <v>277</v>
      </c>
      <c r="J153" s="130">
        <f>COUNTIF('Clinic for Cattle'!$AW$9:$AW$108,'Name and Explanation'!$C$11)</f>
        <v>0</v>
      </c>
      <c r="K153" s="130">
        <f>COUNTIF('Clinic for Cattle'!$AW$9:$AW$108,'Name and Explanation'!$C$12)</f>
        <v>0</v>
      </c>
      <c r="L153" s="130">
        <f>COUNTIF('Clinic for Cattle'!$AW$9:$AW$108,'Name and Explanation'!$C$13)</f>
        <v>0</v>
      </c>
      <c r="M153" s="70" t="s">
        <v>302</v>
      </c>
      <c r="N153" s="130">
        <f>COUNTIF('Clinic for Cattle'!$BY$9:$BY$108,'Name and Explanation'!$C$11)</f>
        <v>0</v>
      </c>
      <c r="O153" s="130">
        <f>COUNTIF('Clinic for Cattle'!$BY$9:$BY$108,'Name and Explanation'!$C$12)</f>
        <v>0</v>
      </c>
      <c r="P153" s="130">
        <f>COUNTIF('Clinic for Cattle'!$BY$9:$BY$108,'Name and Explanation'!$C$13)</f>
        <v>0</v>
      </c>
      <c r="Q153" s="56" t="s">
        <v>76</v>
      </c>
      <c r="R153" s="132">
        <f>COUNTIF('Clinic for Cattle'!$C$9:$C$108,Evaluation!Q153)</f>
        <v>0</v>
      </c>
    </row>
    <row r="154" spans="1:18" ht="32">
      <c r="E154" s="257" t="s">
        <v>250</v>
      </c>
      <c r="F154" s="130">
        <f>COUNTIF('Clinic for Cattle'!$U$9:$U$108,'Name and Explanation'!$C$11)</f>
        <v>0</v>
      </c>
      <c r="G154" s="130">
        <f>COUNTIF('Clinic for Cattle'!$U$9:$U$108,'Name and Explanation'!$C$12)</f>
        <v>0</v>
      </c>
      <c r="H154" s="130">
        <f>COUNTIF('Clinic for Cattle'!$U$9:$U$108,'Name and Explanation'!$C$13)</f>
        <v>0</v>
      </c>
      <c r="I154" s="362" t="s">
        <v>445</v>
      </c>
      <c r="J154" s="130">
        <f>COUNTIF('Clinic for Cattle'!$AX$9:$AX$108,'Name and Explanation'!$C$11)</f>
        <v>0</v>
      </c>
      <c r="K154" s="130">
        <f>COUNTIF('Clinic for Cattle'!$AX$9:$AX$108,'Name and Explanation'!$C$12)</f>
        <v>0</v>
      </c>
      <c r="L154" s="130">
        <f>COUNTIF('Clinic for Cattle'!$AX$9:$AX$108,'Name and Explanation'!$C$13)</f>
        <v>0</v>
      </c>
      <c r="M154" s="70" t="s">
        <v>303</v>
      </c>
      <c r="N154" s="130">
        <f>COUNTIF('Clinic for Cattle'!$BZ$9:$BZ$108,'Name and Explanation'!$C$11)</f>
        <v>0</v>
      </c>
      <c r="O154" s="130">
        <f>COUNTIF('Clinic for Cattle'!$BZ$9:$BZ$108,'Name and Explanation'!$C$12)</f>
        <v>0</v>
      </c>
      <c r="P154" s="130">
        <f>COUNTIF('Clinic for Cattle'!$BZ$9:$BZ$108,'Name and Explanation'!$C$13)</f>
        <v>0</v>
      </c>
      <c r="Q154" s="56" t="s">
        <v>77</v>
      </c>
      <c r="R154" s="132">
        <f>COUNTIF('Clinic for Cattle'!$C$9:$C$108,Evaluation!Q154)</f>
        <v>0</v>
      </c>
    </row>
    <row r="155" spans="1:18" ht="16">
      <c r="E155" s="257" t="s">
        <v>251</v>
      </c>
      <c r="F155" s="130">
        <f>COUNTIF('Clinic for Cattle'!$V$9:$V$108,'Name and Explanation'!$C$11)</f>
        <v>0</v>
      </c>
      <c r="G155" s="130">
        <f>COUNTIF('Clinic for Cattle'!$V$9:$V$108,'Name and Explanation'!$C$12)</f>
        <v>0</v>
      </c>
      <c r="H155" s="130">
        <f>COUNTIF('Clinic for Cattle'!$V$9:$V$108,'Name and Explanation'!$C$13)</f>
        <v>0</v>
      </c>
      <c r="I155" s="84" t="s">
        <v>446</v>
      </c>
      <c r="J155" s="130">
        <f>COUNTIF('Clinic for Cattle'!$AY$9:$AY$108,'Name and Explanation'!$C$11)</f>
        <v>0</v>
      </c>
      <c r="K155" s="130">
        <f>COUNTIF('Clinic for Cattle'!$AY$9:$AY$108,'Name and Explanation'!$C$12)</f>
        <v>0</v>
      </c>
      <c r="L155" s="130">
        <f>COUNTIF('Clinic for Cattle'!$AY$9:$AY$108,'Name and Explanation'!$C$13)</f>
        <v>0</v>
      </c>
      <c r="M155" s="70" t="s">
        <v>20</v>
      </c>
      <c r="N155" s="130">
        <f>COUNTIF('Clinic for Cattle'!$CA$9:$CA$108,'Name and Explanation'!$C$11)</f>
        <v>0</v>
      </c>
      <c r="O155" s="130">
        <f>COUNTIF('Clinic for Cattle'!$CA$9:$CA$108,'Name and Explanation'!$C$12)</f>
        <v>0</v>
      </c>
      <c r="P155" s="130">
        <f>COUNTIF('Clinic for Cattle'!$CA$9:$CA$108,'Name and Explanation'!$C$13)</f>
        <v>0</v>
      </c>
      <c r="Q155" s="232" t="s">
        <v>78</v>
      </c>
      <c r="R155" s="132">
        <f>COUNTIF('Clinic for Cattle'!$C$9:$C$108,Evaluation!Q155)</f>
        <v>0</v>
      </c>
    </row>
    <row r="156" spans="1:18" ht="32">
      <c r="E156" s="257" t="s">
        <v>252</v>
      </c>
      <c r="F156" s="130">
        <f>COUNTIF('Clinic for Cattle'!$W$9:$W$108,'Name and Explanation'!$C$11)</f>
        <v>0</v>
      </c>
      <c r="G156" s="130">
        <f>COUNTIF('Clinic for Cattle'!$W$9:$W$108,'Name and Explanation'!$C$12)</f>
        <v>0</v>
      </c>
      <c r="H156" s="130">
        <f>COUNTIF('Clinic for Cattle'!$W$9:$W$108,'Name and Explanation'!$C$13)</f>
        <v>0</v>
      </c>
      <c r="I156" s="84" t="s">
        <v>278</v>
      </c>
      <c r="J156" s="130">
        <f>COUNTIF('Clinic for Cattle'!$AZ$9:$AZ$108,'Name and Explanation'!$C$11)</f>
        <v>0</v>
      </c>
      <c r="K156" s="130">
        <f>COUNTIF('Clinic for Cattle'!$AZ$9:$AZ$108,'Name and Explanation'!$C$12)</f>
        <v>0</v>
      </c>
      <c r="L156" s="130">
        <f>COUNTIF('Clinic for Cattle'!$AZ$9:$AZ$108,'Name and Explanation'!$C$13)</f>
        <v>0</v>
      </c>
      <c r="M156" s="70" t="s">
        <v>304</v>
      </c>
      <c r="N156" s="130">
        <f>COUNTIF('Clinic for Cattle'!$CB$9:$CB$108,'Name and Explanation'!$C$11)</f>
        <v>0</v>
      </c>
      <c r="O156" s="130">
        <f>COUNTIF('Clinic for Cattle'!$CB$9:$CB$108,'Name and Explanation'!$C$12)</f>
        <v>0</v>
      </c>
      <c r="P156" s="130">
        <f>COUNTIF('Clinic for Cattle'!$CB$9:$CB$108,'Name and Explanation'!$C$13)</f>
        <v>0</v>
      </c>
      <c r="Q156" s="56" t="s">
        <v>79</v>
      </c>
      <c r="R156" s="132">
        <f>COUNTIF('Clinic for Cattle'!$C$9:$C$108,Evaluation!Q156)</f>
        <v>0</v>
      </c>
    </row>
    <row r="157" spans="1:18" ht="15.75" customHeight="1">
      <c r="E157" s="257" t="s">
        <v>253</v>
      </c>
      <c r="F157" s="130">
        <f>COUNTIF('Clinic for Cattle'!$X$9:$X$108,'Name and Explanation'!$C$11)</f>
        <v>0</v>
      </c>
      <c r="G157" s="130">
        <f>COUNTIF('Clinic for Cattle'!$X$9:$X$108,'Name and Explanation'!$C$12)</f>
        <v>0</v>
      </c>
      <c r="H157" s="130">
        <f>COUNTIF('Clinic for Cattle'!$X$9:$X$108,'Name and Explanation'!$C$13)</f>
        <v>0</v>
      </c>
      <c r="I157" s="84" t="s">
        <v>279</v>
      </c>
      <c r="J157" s="130">
        <f>COUNTIF('Clinic for Cattle'!$BA$9:$BA$108,'Name and Explanation'!$C$11)</f>
        <v>0</v>
      </c>
      <c r="K157" s="130">
        <f>COUNTIF('Clinic for Cattle'!$BA$9:$BA$108,'Name and Explanation'!$C$12)</f>
        <v>0</v>
      </c>
      <c r="L157" s="130">
        <f>COUNTIF('Clinic for Cattle'!$BA$9:$BA$108,'Name and Explanation'!$C$13)</f>
        <v>0</v>
      </c>
      <c r="M157" s="70" t="s">
        <v>189</v>
      </c>
      <c r="N157" s="130">
        <f>COUNTIF('Clinic for Cattle'!$CC$9:$CC$108,'Name and Explanation'!$C$11)</f>
        <v>0</v>
      </c>
      <c r="O157" s="130">
        <f>COUNTIF('Clinic for Cattle'!$CC$9:$CC$108,'Name and Explanation'!$C$12)</f>
        <v>0</v>
      </c>
      <c r="P157" s="130">
        <f>COUNTIF('Clinic for Cattle'!$CC$9:$CC$108,'Name and Explanation'!$C$13)</f>
        <v>0</v>
      </c>
      <c r="Q157" s="56" t="s">
        <v>80</v>
      </c>
      <c r="R157" s="132">
        <f>COUNTIF('Clinic for Cattle'!$C$9:$C$108,Evaluation!Q157)</f>
        <v>0</v>
      </c>
    </row>
    <row r="158" spans="1:18" ht="16">
      <c r="E158" s="252" t="s">
        <v>268</v>
      </c>
      <c r="F158" s="130">
        <f>COUNTIF('Clinic for Cattle'!$Y$9:$Y$108,'Name and Explanation'!$C$11)</f>
        <v>0</v>
      </c>
      <c r="G158" s="130">
        <f>COUNTIF('Clinic for Cattle'!$Y$9:$Y$108,'Name and Explanation'!$C$12)</f>
        <v>0</v>
      </c>
      <c r="H158" s="130">
        <f>COUNTIF('Clinic for Cattle'!$Y$9:$Y$108,'Name and Explanation'!$C$13)</f>
        <v>0</v>
      </c>
      <c r="I158" s="84" t="s">
        <v>280</v>
      </c>
      <c r="J158" s="130">
        <f>COUNTIF('Clinic for Cattle'!$BB$9:$BB$108,'Name and Explanation'!$C$11)</f>
        <v>0</v>
      </c>
      <c r="K158" s="130">
        <f>COUNTIF('Clinic for Cattle'!$BB$9:$BB$108,'Name and Explanation'!$C$12)</f>
        <v>0</v>
      </c>
      <c r="L158" s="130">
        <f>COUNTIF('Clinic for Cattle'!$BB$9:$BB$108,'Name and Explanation'!$C$13)</f>
        <v>0</v>
      </c>
      <c r="M158" s="70" t="s">
        <v>305</v>
      </c>
      <c r="N158" s="130">
        <f>COUNTIF('Clinic for Cattle'!$CD$9:$CD$108,'Name and Explanation'!$C$11)</f>
        <v>0</v>
      </c>
      <c r="O158" s="130">
        <f>COUNTIF('Clinic for Cattle'!$CD$9:$CD$108,'Name and Explanation'!$C$12)</f>
        <v>0</v>
      </c>
      <c r="P158" s="130">
        <f>COUNTIF('Clinic for Cattle'!$CD$9:$CD$108,'Name and Explanation'!$C$13)</f>
        <v>0</v>
      </c>
      <c r="Q158" s="56" t="s">
        <v>81</v>
      </c>
      <c r="R158" s="132">
        <f>COUNTIF('Clinic for Cattle'!$C$9:$C$108,Evaluation!Q158)</f>
        <v>0</v>
      </c>
    </row>
    <row r="159" spans="1:18" ht="16">
      <c r="E159" s="257" t="s">
        <v>254</v>
      </c>
      <c r="F159" s="130">
        <f>COUNTIF('Clinic for Cattle'!$Z$9:$Z$108,'Name and Explanation'!$C$11)</f>
        <v>0</v>
      </c>
      <c r="G159" s="130">
        <f>COUNTIF('Clinic for Cattle'!$Z$9:$Z$108,'Name and Explanation'!$C$12)</f>
        <v>0</v>
      </c>
      <c r="H159" s="130">
        <f>COUNTIF('Clinic for Cattle'!$Z$9:$Z$108,'Name and Explanation'!$C$13)</f>
        <v>0</v>
      </c>
      <c r="I159" s="84" t="s">
        <v>281</v>
      </c>
      <c r="J159" s="130">
        <f>COUNTIF('Clinic for Cattle'!$BC$9:$BC$108,'Name and Explanation'!$C$11)</f>
        <v>0</v>
      </c>
      <c r="K159" s="130">
        <f>COUNTIF('Clinic for Cattle'!$BC$9:$BC$108,'Name and Explanation'!$C$12)</f>
        <v>0</v>
      </c>
      <c r="L159" s="130">
        <f>COUNTIF('Clinic for Cattle'!$BC$9:$BC$108,'Name and Explanation'!$C$13)</f>
        <v>0</v>
      </c>
      <c r="M159" s="70" t="s">
        <v>306</v>
      </c>
      <c r="N159" s="130">
        <f>COUNTIF('Clinic for Cattle'!$CE$9:$CE$108,'Name and Explanation'!$C$11)</f>
        <v>0</v>
      </c>
      <c r="O159" s="130">
        <f>COUNTIF('Clinic for Cattle'!$CE$9:$CE$108,'Name and Explanation'!$C$12)</f>
        <v>0</v>
      </c>
      <c r="P159" s="130">
        <f>COUNTIF('Clinic for Cattle'!$CE$9:$CE$108,'Name and Explanation'!$C$13)</f>
        <v>0</v>
      </c>
      <c r="Q159" s="56" t="s">
        <v>82</v>
      </c>
      <c r="R159" s="132">
        <f>COUNTIF('Clinic for Cattle'!$C$9:$C$108,Evaluation!Q159)</f>
        <v>0</v>
      </c>
    </row>
    <row r="160" spans="1:18" ht="15.75" customHeight="1">
      <c r="E160" s="257" t="s">
        <v>447</v>
      </c>
      <c r="F160" s="130">
        <f>COUNTIF('Clinic for Cattle'!$AA$9:$AA$108,'Name and Explanation'!$C$11)</f>
        <v>0</v>
      </c>
      <c r="G160" s="130">
        <f>COUNTIF('Clinic for Cattle'!$AA$9:$AA$108,'Name and Explanation'!$C$12)</f>
        <v>0</v>
      </c>
      <c r="H160" s="130">
        <f>COUNTIF('Clinic for Cattle'!$AA$9:$AA$108,'Name and Explanation'!$C$13)</f>
        <v>0</v>
      </c>
      <c r="I160" s="84" t="s">
        <v>282</v>
      </c>
      <c r="J160" s="130">
        <f>COUNTIF('Clinic for Cattle'!$BD$9:$BD$108,'Name and Explanation'!$C$11)</f>
        <v>0</v>
      </c>
      <c r="K160" s="130">
        <f>COUNTIF('Clinic for Cattle'!$BD$9:$BD$108,'Name and Explanation'!$C$12)</f>
        <v>0</v>
      </c>
      <c r="L160" s="130">
        <f>COUNTIF('Clinic for Cattle'!$BD$9:$BD$108,'Name and Explanation'!$C$13)</f>
        <v>0</v>
      </c>
      <c r="M160" s="70" t="s">
        <v>133</v>
      </c>
      <c r="N160" s="130">
        <f>COUNTIF('Clinic for Cattle'!$CF$9:$CF$108,'Name and Explanation'!$C$11)</f>
        <v>0</v>
      </c>
      <c r="O160" s="130">
        <f>COUNTIF('Clinic for Cattle'!$CF$9:$CF$108,'Name and Explanation'!$C$12)</f>
        <v>0</v>
      </c>
      <c r="P160" s="130">
        <f>COUNTIF('Clinic for Cattle'!$CF$9:$CF$108,'Name and Explanation'!$C$13)</f>
        <v>0</v>
      </c>
      <c r="Q160" s="56" t="s">
        <v>83</v>
      </c>
      <c r="R160" s="132">
        <f>COUNTIF('Clinic for Cattle'!$C$9:$C$108,Evaluation!Q160)</f>
        <v>0</v>
      </c>
    </row>
    <row r="161" spans="1:18" ht="14.5" customHeight="1">
      <c r="A161" s="4"/>
      <c r="E161" s="257" t="s">
        <v>255</v>
      </c>
      <c r="F161" s="130">
        <f>COUNTIF('Clinic for Cattle'!$AB$9:$AB$108,'Name and Explanation'!$C$11)</f>
        <v>0</v>
      </c>
      <c r="G161" s="130">
        <f>COUNTIF('Clinic for Cattle'!$AB$9:$AB$108,'Name and Explanation'!$C$12)</f>
        <v>0</v>
      </c>
      <c r="H161" s="130">
        <f>COUNTIF('Clinic for Cattle'!$AB$9:$AB$108,'Name and Explanation'!$C$13)</f>
        <v>0</v>
      </c>
      <c r="I161" s="84" t="s">
        <v>283</v>
      </c>
      <c r="J161" s="130">
        <f>COUNTIF('Clinic for Cattle'!$BE$9:$BE$108,'Name and Explanation'!$C$11)</f>
        <v>0</v>
      </c>
      <c r="K161" s="130">
        <f>COUNTIF('Clinic for Cattle'!$BE$9:$BE$108,'Name and Explanation'!$C$12)</f>
        <v>0</v>
      </c>
      <c r="L161" s="130">
        <f>COUNTIF('Clinic for Cattle'!$BE$9:$BE$108,'Name and Explanation'!$C$13)</f>
        <v>0</v>
      </c>
      <c r="M161" s="70" t="s">
        <v>307</v>
      </c>
      <c r="N161" s="130">
        <f>COUNTIF('Clinic for Cattle'!$CG$9:$CG$108,'Name and Explanation'!$C$11)</f>
        <v>0</v>
      </c>
      <c r="O161" s="130">
        <f>COUNTIF('Clinic for Cattle'!$CG$9:$CG$108,'Name and Explanation'!$C$12)</f>
        <v>0</v>
      </c>
      <c r="P161" s="130">
        <f>COUNTIF('Clinic for Cattle'!$CG$9:$CG$108,'Name and Explanation'!$C$13)</f>
        <v>0</v>
      </c>
      <c r="Q161" s="56" t="s">
        <v>84</v>
      </c>
      <c r="R161" s="132">
        <f>COUNTIF('Clinic for Cattle'!$C$9:$C$108,Evaluation!Q161)</f>
        <v>0</v>
      </c>
    </row>
    <row r="162" spans="1:18" ht="14.5" customHeight="1">
      <c r="A162" s="4"/>
      <c r="E162" s="257" t="s">
        <v>256</v>
      </c>
      <c r="F162" s="130">
        <f>COUNTIF('Clinic for Cattle'!$AC$9:$AC$108,'Name and Explanation'!$C$11)</f>
        <v>0</v>
      </c>
      <c r="G162" s="130">
        <f>COUNTIF('Clinic for Cattle'!$AC$9:$AC$108,'Name and Explanation'!$C$12)</f>
        <v>0</v>
      </c>
      <c r="H162" s="130">
        <f>COUNTIF('Clinic for Cattle'!$AC$9:$AC$108,'Name and Explanation'!$C$13)</f>
        <v>0</v>
      </c>
      <c r="I162" s="84" t="s">
        <v>284</v>
      </c>
      <c r="J162" s="130">
        <f>COUNTIF('Clinic for Cattle'!$BF$9:$BF$108,'Name and Explanation'!$C$11)</f>
        <v>0</v>
      </c>
      <c r="K162" s="130">
        <f>COUNTIF('Clinic for Cattle'!$BF$9:$BF$108,'Name and Explanation'!$C$12)</f>
        <v>0</v>
      </c>
      <c r="L162" s="130">
        <f>COUNTIF('Clinic for Cattle'!$BF$9:$BF$108,'Name and Explanation'!$C$13)</f>
        <v>0</v>
      </c>
      <c r="M162" s="70" t="s">
        <v>308</v>
      </c>
      <c r="N162" s="130">
        <f>COUNTIF('Clinic for Cattle'!$CH$9:$CH$108,'Name and Explanation'!$C$11)</f>
        <v>0</v>
      </c>
      <c r="O162" s="130">
        <f>COUNTIF('Clinic for Cattle'!$CH$9:$CH$108,'Name and Explanation'!$C$12)</f>
        <v>0</v>
      </c>
      <c r="P162" s="130">
        <f>COUNTIF('Clinic for Cattle'!$CH$9:$CH$108,'Name and Explanation'!$C$13)</f>
        <v>0</v>
      </c>
      <c r="Q162" s="56" t="s">
        <v>85</v>
      </c>
      <c r="R162" s="132">
        <f>COUNTIF('Clinic for Cattle'!$C$9:$C$108,Evaluation!Q162)</f>
        <v>0</v>
      </c>
    </row>
    <row r="163" spans="1:18" ht="14.5" customHeight="1">
      <c r="A163" s="4"/>
      <c r="E163" s="257" t="s">
        <v>257</v>
      </c>
      <c r="F163" s="130">
        <f>COUNTIF('Clinic for Cattle'!$AD$9:$AD$108,'Name and Explanation'!$C$11)</f>
        <v>0</v>
      </c>
      <c r="G163" s="130">
        <f>COUNTIF('Clinic for Cattle'!$AD$9:$AD$108,'Name and Explanation'!$C$12)</f>
        <v>0</v>
      </c>
      <c r="H163" s="130">
        <f>COUNTIF('Clinic for Cattle'!$AD$9:$AD$108,'Name and Explanation'!$C$13)</f>
        <v>0</v>
      </c>
      <c r="I163" s="84" t="s">
        <v>285</v>
      </c>
      <c r="J163" s="130">
        <f>COUNTIF('Clinic for Cattle'!$BG$9:$BG$108,'Name and Explanation'!$C$11)</f>
        <v>0</v>
      </c>
      <c r="K163" s="130">
        <f>COUNTIF('Clinic for Cattle'!$BG$9:$BG$108,'Name and Explanation'!$C$12)</f>
        <v>0</v>
      </c>
      <c r="L163" s="130">
        <f>COUNTIF('Clinic for Cattle'!$BG$9:$BG$108,'Name and Explanation'!$C$13)</f>
        <v>0</v>
      </c>
      <c r="M163" s="70" t="s">
        <v>309</v>
      </c>
      <c r="N163" s="130">
        <f>COUNTIF('Clinic for Cattle'!$CI$9:$CI$108,'Name and Explanation'!$C$11)</f>
        <v>0</v>
      </c>
      <c r="O163" s="130">
        <f>COUNTIF('Clinic for Cattle'!$CI$9:$CI$108,'Name and Explanation'!$C$12)</f>
        <v>0</v>
      </c>
      <c r="P163" s="130">
        <f>COUNTIF('Clinic for Cattle'!$CI$9:$CI$108,'Name and Explanation'!$C$13)</f>
        <v>0</v>
      </c>
      <c r="Q163" s="56" t="s">
        <v>86</v>
      </c>
      <c r="R163" s="132">
        <f>COUNTIF('Clinic for Cattle'!$C$9:$C$108,Evaluation!Q163)</f>
        <v>0</v>
      </c>
    </row>
    <row r="164" spans="1:18" ht="14.5" customHeight="1">
      <c r="A164" s="4"/>
      <c r="E164" s="257" t="s">
        <v>258</v>
      </c>
      <c r="F164" s="130">
        <f>COUNTIF('Clinic for Cattle'!$AE$9:$AE$108,'Name and Explanation'!$C$11)</f>
        <v>0</v>
      </c>
      <c r="G164" s="130">
        <f>COUNTIF('Clinic for Cattle'!$AE$9:$AE$108,'Name and Explanation'!$C$12)</f>
        <v>0</v>
      </c>
      <c r="H164" s="130">
        <f>COUNTIF('Clinic for Cattle'!$AE$9:$AE$108,'Name and Explanation'!$C$13)</f>
        <v>0</v>
      </c>
      <c r="I164" s="84" t="s">
        <v>286</v>
      </c>
      <c r="J164" s="130">
        <f>COUNTIF('Clinic for Cattle'!$BH$9:$BH$108,'Name and Explanation'!$C$11)</f>
        <v>0</v>
      </c>
      <c r="K164" s="130">
        <f>COUNTIF('Clinic for Cattle'!$BH$9:$BH$108,'Name and Explanation'!$C$12)</f>
        <v>0</v>
      </c>
      <c r="L164" s="130">
        <f>COUNTIF('Clinic for Cattle'!$BH$9:$BH$108,'Name and Explanation'!$C$13)</f>
        <v>0</v>
      </c>
      <c r="M164" s="70" t="s">
        <v>185</v>
      </c>
      <c r="N164" s="130">
        <f>COUNTIF('Clinic for Cattle'!$CJ$9:$CJ$108,'Name and Explanation'!$C$11)</f>
        <v>0</v>
      </c>
      <c r="O164" s="130">
        <f>COUNTIF('Clinic for Cattle'!$CJ$9:$CJ$108,'Name and Explanation'!$C$12)</f>
        <v>0</v>
      </c>
      <c r="P164" s="130">
        <f>COUNTIF('Clinic for Cattle'!$CJ$9:$CJ$108,'Name and Explanation'!$C$13)</f>
        <v>0</v>
      </c>
      <c r="Q164" s="56" t="s">
        <v>87</v>
      </c>
      <c r="R164" s="132">
        <f>COUNTIF('Clinic for Cattle'!$C$9:$C$108,Evaluation!Q164)</f>
        <v>0</v>
      </c>
    </row>
    <row r="165" spans="1:18" ht="14.5" customHeight="1">
      <c r="A165" s="4"/>
      <c r="E165" s="257" t="s">
        <v>448</v>
      </c>
      <c r="F165" s="130">
        <f>COUNTIF('Clinic for Cattle'!$AF$9:$AF$108,'Name and Explanation'!$C$11)</f>
        <v>0</v>
      </c>
      <c r="G165" s="130">
        <f>COUNTIF('Clinic for Cattle'!$AF$9:$AF$108,'Name and Explanation'!$C$12)</f>
        <v>0</v>
      </c>
      <c r="H165" s="130">
        <f>COUNTIF('Clinic for Cattle'!$AF$9:$AF$108,'Name and Explanation'!$C$13)</f>
        <v>0</v>
      </c>
      <c r="I165" s="84" t="s">
        <v>209</v>
      </c>
      <c r="J165" s="130">
        <f>COUNTIF('Clinic for Cattle'!$BI$9:$BI$108,'Name and Explanation'!$C$11)</f>
        <v>0</v>
      </c>
      <c r="K165" s="130">
        <f>COUNTIF('Clinic for Cattle'!$BI$9:$BI$108,'Name and Explanation'!$C$12)</f>
        <v>0</v>
      </c>
      <c r="L165" s="130">
        <f>COUNTIF('Clinic for Cattle'!$BI$9:$BI$108,'Name and Explanation'!$C$13)</f>
        <v>0</v>
      </c>
      <c r="M165" s="70" t="s">
        <v>310</v>
      </c>
      <c r="N165" s="130">
        <f>COUNTIF('Clinic for Cattle'!$CK$9:$CK$108,'Name and Explanation'!$C$11)</f>
        <v>0</v>
      </c>
      <c r="O165" s="130">
        <f>COUNTIF('Clinic for Cattle'!$CK$9:$CK$108,'Name and Explanation'!$C$12)</f>
        <v>0</v>
      </c>
      <c r="P165" s="130">
        <f>COUNTIF('Clinic for Cattle'!$CK$9:$CK$108,'Name and Explanation'!$C$13)</f>
        <v>0</v>
      </c>
      <c r="Q165" s="56" t="s">
        <v>88</v>
      </c>
      <c r="R165" s="132">
        <f>COUNTIF('Clinic for Cattle'!$C$9:$C$108,Evaluation!Q165)</f>
        <v>0</v>
      </c>
    </row>
    <row r="166" spans="1:18" ht="14.5" customHeight="1">
      <c r="A166" s="4"/>
      <c r="E166" s="257" t="s">
        <v>259</v>
      </c>
      <c r="F166" s="130">
        <f>COUNTIF('Clinic for Cattle'!$AG$9:$AG$108,'Name and Explanation'!$C$11)</f>
        <v>0</v>
      </c>
      <c r="G166" s="130">
        <f>COUNTIF('Clinic for Cattle'!$AG$9:$AG$108,'Name and Explanation'!$C$12)</f>
        <v>0</v>
      </c>
      <c r="H166" s="130">
        <f>COUNTIF('Clinic for Cattle'!$AG$9:$AG$108,'Name and Explanation'!$C$13)</f>
        <v>0</v>
      </c>
      <c r="I166" s="84" t="s">
        <v>287</v>
      </c>
      <c r="J166" s="130">
        <f>COUNTIF('Clinic for Cattle'!$BJ$9:$BJ$108,'Name and Explanation'!$C$11)</f>
        <v>0</v>
      </c>
      <c r="K166" s="130">
        <f>COUNTIF('Clinic for Cattle'!$BJ$9:$BJ$108,'Name and Explanation'!$C$12)</f>
        <v>0</v>
      </c>
      <c r="L166" s="130">
        <f>COUNTIF('Clinic for Cattle'!$BJ$9:$BJ$108,'Name and Explanation'!$C$13)</f>
        <v>0</v>
      </c>
      <c r="M166" s="71" t="s">
        <v>311</v>
      </c>
      <c r="N166" s="130">
        <f>COUNTIF('Clinic for Cattle'!$CL$9:$CL$108,'Name and Explanation'!$C$11)</f>
        <v>0</v>
      </c>
      <c r="O166" s="130">
        <f>COUNTIF('Clinic for Cattle'!$CL$9:$CL$108,'Name and Explanation'!$C$12)</f>
        <v>0</v>
      </c>
      <c r="P166" s="130">
        <f>COUNTIF('Clinic for Cattle'!$CL$9:$CL$108,'Name and Explanation'!$C$13)</f>
        <v>0</v>
      </c>
      <c r="Q166" s="56" t="s">
        <v>89</v>
      </c>
      <c r="R166" s="132">
        <f>COUNTIF('Clinic for Cattle'!$C$9:$C$108,Evaluation!Q166)</f>
        <v>0</v>
      </c>
    </row>
    <row r="167" spans="1:18" ht="14.5" customHeight="1">
      <c r="A167" s="4"/>
      <c r="E167" s="257" t="s">
        <v>260</v>
      </c>
      <c r="F167" s="130">
        <f>COUNTIF('Clinic for Cattle'!$AH$9:$AH$108,'Name and Explanation'!$C$11)</f>
        <v>0</v>
      </c>
      <c r="G167" s="130">
        <f>COUNTIF('Clinic for Cattle'!$AH$9:$AH$108,'Name and Explanation'!$C$12)</f>
        <v>0</v>
      </c>
      <c r="H167" s="130">
        <f>COUNTIF('Clinic for Cattle'!$AH$9:$AH$108,'Name and Explanation'!$C$13)</f>
        <v>0</v>
      </c>
      <c r="I167" s="84" t="s">
        <v>288</v>
      </c>
      <c r="J167" s="130">
        <f>COUNTIF('Clinic for Cattle'!$BK$9:$BK$108,'Name and Explanation'!$C$11)</f>
        <v>0</v>
      </c>
      <c r="K167" s="130">
        <f>COUNTIF('Clinic for Cattle'!$BK$9:$BK$108,'Name and Explanation'!$C$12)</f>
        <v>0</v>
      </c>
      <c r="L167" s="130">
        <f>COUNTIF('Clinic for Cattle'!$BK$9:$BK$108,'Name and Explanation'!$C$13)</f>
        <v>0</v>
      </c>
      <c r="Q167" s="56" t="s">
        <v>90</v>
      </c>
      <c r="R167" s="132">
        <f>COUNTIF('Clinic for Cattle'!$C$9:$C$108,Evaluation!Q167)</f>
        <v>0</v>
      </c>
    </row>
    <row r="168" spans="1:18" ht="14.5" customHeight="1">
      <c r="A168" s="4"/>
      <c r="E168" s="257" t="s">
        <v>261</v>
      </c>
      <c r="F168" s="130">
        <f>COUNTIF('Clinic for Cattle'!$AI$9:$AI$108,'Name and Explanation'!$C$11)</f>
        <v>0</v>
      </c>
      <c r="G168" s="130">
        <f>COUNTIF('Clinic for Cattle'!$AI$9:$AI$108,'Name and Explanation'!$C$12)</f>
        <v>0</v>
      </c>
      <c r="H168" s="130">
        <f>COUNTIF('Clinic for Cattle'!$AI$9:$AI$108,'Name and Explanation'!$C$13)</f>
        <v>0</v>
      </c>
      <c r="I168" s="84" t="s">
        <v>289</v>
      </c>
      <c r="J168" s="130">
        <f>COUNTIF('Clinic for Cattle'!$BL$9:$BL$108,'Name and Explanation'!$C$11)</f>
        <v>0</v>
      </c>
      <c r="K168" s="130">
        <f>COUNTIF('Clinic for Cattle'!$BL$9:$BL$108,'Name and Explanation'!$C$12)</f>
        <v>0</v>
      </c>
      <c r="L168" s="130">
        <f>COUNTIF('Clinic for Cattle'!$BL$9:$BL$108,'Name and Explanation'!$C$13)</f>
        <v>0</v>
      </c>
      <c r="Q168" s="56" t="s">
        <v>91</v>
      </c>
      <c r="R168" s="132">
        <f>COUNTIF('Clinic for Cattle'!$C$9:$C$108,Evaluation!Q168)</f>
        <v>0</v>
      </c>
    </row>
    <row r="169" spans="1:18" ht="32.5" customHeight="1">
      <c r="A169" s="4"/>
      <c r="E169" s="257" t="s">
        <v>262</v>
      </c>
      <c r="F169" s="130">
        <f>COUNTIF('Clinic for Cattle'!$AJ$9:$AJ$108,'Name and Explanation'!$C$11)</f>
        <v>0</v>
      </c>
      <c r="G169" s="130">
        <f>COUNTIF('Clinic for Cattle'!$AJ$9:$AJ$108,'Name and Explanation'!$C$12)</f>
        <v>0</v>
      </c>
      <c r="H169" s="130">
        <f>COUNTIF('Clinic for Cattle'!$AJ$9:$AJ$108,'Name and Explanation'!$C$13)</f>
        <v>0</v>
      </c>
      <c r="I169" s="84" t="s">
        <v>290</v>
      </c>
      <c r="J169" s="130">
        <f>COUNTIF('Clinic for Cattle'!$BM$9:$BM$108,'Name and Explanation'!$C$11)</f>
        <v>0</v>
      </c>
      <c r="K169" s="130">
        <f>COUNTIF('Clinic for Cattle'!$BM$9:$BM$108,'Name and Explanation'!$C$12)</f>
        <v>0</v>
      </c>
      <c r="L169" s="130">
        <f>COUNTIF('Clinic for Cattle'!$BM$9:$BM$108,'Name and Explanation'!$C$13)</f>
        <v>0</v>
      </c>
      <c r="Q169" s="56" t="s">
        <v>92</v>
      </c>
      <c r="R169" s="132">
        <f>COUNTIF('Clinic for Cattle'!$C$9:$C$108,Evaluation!Q169)</f>
        <v>0</v>
      </c>
    </row>
    <row r="170" spans="1:18" ht="14.5" customHeight="1">
      <c r="A170" s="4"/>
      <c r="E170" s="257" t="s">
        <v>263</v>
      </c>
      <c r="F170" s="130">
        <f>COUNTIF('Clinic for Cattle'!$AK$9:$AK$108,'Name and Explanation'!$C$11)</f>
        <v>0</v>
      </c>
      <c r="G170" s="130">
        <f>COUNTIF('Clinic for Cattle'!$AK$9:$AK$108,'Name and Explanation'!$C$12)</f>
        <v>0</v>
      </c>
      <c r="H170" s="130">
        <f>COUNTIF('Clinic for Cattle'!$AK$9:$AK$108,'Name and Explanation'!$C$13)</f>
        <v>0</v>
      </c>
      <c r="I170" s="84" t="s">
        <v>291</v>
      </c>
      <c r="J170" s="130">
        <f>COUNTIF('Clinic for Cattle'!$BN$9:$BN$108,'Name and Explanation'!$C$11)</f>
        <v>0</v>
      </c>
      <c r="K170" s="130">
        <f>COUNTIF('Clinic for Cattle'!$BN$9:$BN$108,'Name and Explanation'!$C$12)</f>
        <v>0</v>
      </c>
      <c r="L170" s="130">
        <f>COUNTIF('Clinic for Cattle'!$BN$9:$BN$108,'Name and Explanation'!$C$13)</f>
        <v>0</v>
      </c>
      <c r="Q170" s="57" t="s">
        <v>93</v>
      </c>
      <c r="R170" s="132">
        <f>COUNTIF('Clinic for Cattle'!$C$9:$C$108,Evaluation!Q170)</f>
        <v>0</v>
      </c>
    </row>
    <row r="171" spans="1:18" ht="16">
      <c r="E171" s="257" t="s">
        <v>264</v>
      </c>
      <c r="F171" s="130">
        <f>COUNTIF('Clinic for Cattle'!$AL$9:$AL$108,'Name and Explanation'!$C$11)</f>
        <v>0</v>
      </c>
      <c r="G171" s="130">
        <f>COUNTIF('Clinic for Cattle'!$AL$9:$AL$108,'Name and Explanation'!$C$12)</f>
        <v>0</v>
      </c>
      <c r="H171" s="130">
        <f>COUNTIF('Clinic for Cattle'!$AL$9:$AL$108,'Name and Explanation'!$C$13)</f>
        <v>0</v>
      </c>
      <c r="I171" s="84" t="s">
        <v>292</v>
      </c>
      <c r="J171" s="130">
        <f>COUNTIF('Clinic for Cattle'!$BO$9:$BO$108,'Name and Explanation'!$C$11)</f>
        <v>0</v>
      </c>
      <c r="K171" s="130">
        <f>COUNTIF('Clinic for Cattle'!$BO$9:$BO$108,'Name and Explanation'!$C$12)</f>
        <v>0</v>
      </c>
      <c r="L171" s="130">
        <f>COUNTIF('Clinic for Cattle'!$BO$9:$BO$108,'Name and Explanation'!$C$13)</f>
        <v>0</v>
      </c>
    </row>
    <row r="172" spans="1:18" ht="16">
      <c r="E172" s="257" t="s">
        <v>265</v>
      </c>
      <c r="F172" s="130">
        <f>COUNTIF('Clinic for Cattle'!$AM$9:$AM$108,'Name and Explanation'!$C$11)</f>
        <v>0</v>
      </c>
      <c r="G172" s="130">
        <f>COUNTIF('Clinic for Cattle'!$AM$9:$AM$108,'Name and Explanation'!$C$12)</f>
        <v>0</v>
      </c>
      <c r="H172" s="130">
        <f>COUNTIF('Clinic for Cattle'!$AM$9:$AM$108,'Name and Explanation'!$C$13)</f>
        <v>0</v>
      </c>
      <c r="I172" s="84" t="s">
        <v>293</v>
      </c>
      <c r="J172" s="130">
        <f>COUNTIF('Clinic for Cattle'!$BP$9:$BP$108,'Name and Explanation'!$C$11)</f>
        <v>0</v>
      </c>
      <c r="K172" s="130">
        <f>COUNTIF('Clinic for Cattle'!$BP$9:$BP$108,'Name and Explanation'!$C$12)</f>
        <v>0</v>
      </c>
      <c r="L172" s="130">
        <f>COUNTIF('Clinic for Cattle'!$BP$9:$BP$108,'Name and Explanation'!$C$13)</f>
        <v>0</v>
      </c>
    </row>
    <row r="173" spans="1:18" ht="16">
      <c r="E173" s="257" t="s">
        <v>266</v>
      </c>
      <c r="F173" s="130">
        <f>COUNTIF('Clinic for Cattle'!$AN$9:$AN$108,'Name and Explanation'!$C$11)</f>
        <v>0</v>
      </c>
      <c r="G173" s="130">
        <f>COUNTIF('Clinic for Cattle'!$AN$9:$AN$108,'Name and Explanation'!$C$12)</f>
        <v>0</v>
      </c>
      <c r="H173" s="130">
        <f>COUNTIF('Clinic for Cattle'!$AN$9:$AN$108,'Name and Explanation'!$C$13)</f>
        <v>0</v>
      </c>
    </row>
  </sheetData>
  <mergeCells count="7">
    <mergeCell ref="B130:D130"/>
    <mergeCell ref="B151:D151"/>
    <mergeCell ref="U2:AD2"/>
    <mergeCell ref="M2:R2"/>
    <mergeCell ref="I2:L2"/>
    <mergeCell ref="E2:H2"/>
    <mergeCell ref="A2:D2"/>
  </mergeCells>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8</vt:i4>
      </vt:variant>
    </vt:vector>
  </HeadingPairs>
  <TitlesOfParts>
    <vt:vector size="8" baseType="lpstr">
      <vt:lpstr>Name and Explanation</vt:lpstr>
      <vt:lpstr>Clinic for Poultry</vt:lpstr>
      <vt:lpstr>Dep. of Small mam, Rep, Av med.</vt:lpstr>
      <vt:lpstr>Clinic for Swine and sm. Rum.</vt:lpstr>
      <vt:lpstr>Clinic for Small Animals</vt:lpstr>
      <vt:lpstr>Clinic for Horses</vt:lpstr>
      <vt:lpstr>Clinic for Cattle</vt:lpstr>
      <vt:lpstr>Evaluation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2024-10-11T09:54:04Z</dcterms:modified>
</cp:coreProperties>
</file>